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33469\Desktop\"/>
    </mc:Choice>
  </mc:AlternateContent>
  <xr:revisionPtr revIDLastSave="0" documentId="8_{F2C2DB98-1C29-4D77-8D0E-0C7996196E0F}" xr6:coauthVersionLast="47" xr6:coauthVersionMax="47" xr10:uidLastSave="{00000000-0000-0000-0000-000000000000}"/>
  <bookViews>
    <workbookView xWindow="-110" yWindow="-110" windowWidth="19420" windowHeight="11500" xr2:uid="{00000000-000D-0000-FFFF-FFFF00000000}"/>
  </bookViews>
  <sheets>
    <sheet name="Forside" sheetId="1" r:id="rId1"/>
    <sheet name="Faggrupper" sheetId="2" r:id="rId2"/>
    <sheet name="Metoder og faglige tilgange" sheetId="3" r:id="rId3"/>
    <sheet name="Udredningstyper" sheetId="4" r:id="rId4"/>
    <sheet name="Underleverandører og konsortium" sheetId="5" r:id="rId5"/>
    <sheet name="Leverandørprofil" sheetId="6" r:id="rId6"/>
    <sheet name="Lister" sheetId="7" state="hidden" r:id="rId7"/>
    <sheet name="Dataoutput" sheetId="8" state="hidden" r:id="rId8"/>
  </sheets>
  <definedNames>
    <definedName name="_xlnm._FilterDatabase" localSheetId="2" hidden="1">'Metoder og faglige tilgange'!$E$11:$AB$34</definedName>
    <definedName name="Delaftalenavn">Forside!$D$9</definedName>
    <definedName name="DELAFTALER">Lister!$C$2:$C$13</definedName>
    <definedName name="Leverandørnavn1">'Underleverandører og konsortium'!$C$14</definedName>
    <definedName name="Leverandørnavn10">'Underleverandører og konsortium'!$C$41</definedName>
    <definedName name="Leverandørnavn11">'Underleverandører og konsortium'!$C$44</definedName>
    <definedName name="Leverandørnavn12">'Underleverandører og konsortium'!$C$47</definedName>
    <definedName name="Leverandørnavn13">'Underleverandører og konsortium'!$C$50</definedName>
    <definedName name="Leverandørnavn14">'Underleverandører og konsortium'!$C$53</definedName>
    <definedName name="Leverandørnavn15">'Underleverandører og konsortium'!$C$56</definedName>
    <definedName name="Leverandørnavn16">'Underleverandører og konsortium'!$C$59</definedName>
    <definedName name="Leverandørnavn17">'Underleverandører og konsortium'!$C$62</definedName>
    <definedName name="Leverandørnavn18">'Underleverandører og konsortium'!$C$65</definedName>
    <definedName name="Leverandørnavn19">'Underleverandører og konsortium'!$C$68</definedName>
    <definedName name="Leverandørnavn2">'Underleverandører og konsortium'!$C$17</definedName>
    <definedName name="Leverandørnavn20">'Underleverandører og konsortium'!$C$71</definedName>
    <definedName name="Leverandørnavn21">'Underleverandører og konsortium'!$C$74</definedName>
    <definedName name="Leverandørnavn22">'Underleverandører og konsortium'!$C$77</definedName>
    <definedName name="Leverandørnavn23">'Underleverandører og konsortium'!$C$80</definedName>
    <definedName name="Leverandørnavn24">'Underleverandører og konsortium'!$C$83</definedName>
    <definedName name="Leverandørnavn25">'Underleverandører og konsortium'!$C$86</definedName>
    <definedName name="Leverandørnavn3">'Underleverandører og konsortium'!$C$20</definedName>
    <definedName name="Leverandørnavn4">'Underleverandører og konsortium'!$C$23</definedName>
    <definedName name="Leverandørnavn5">'Underleverandører og konsortium'!$C$26</definedName>
    <definedName name="Leverandørnavn6">'Underleverandører og konsortium'!$C$29</definedName>
    <definedName name="Leverandørnavn7">'Underleverandører og konsortium'!$C$32</definedName>
    <definedName name="Leverandørnavn8">'Underleverandører og konsortium'!$C$35</definedName>
    <definedName name="Leverandørnavn9">'Underleverandører og konsortium'!$C$38</definedName>
    <definedName name="LPAutisme">Lister!$K$2:$K$6</definedName>
    <definedName name="LPDemens">Lister!$J$2:$J$3</definedName>
    <definedName name="LPErhvervetHS">Lister!$I$2:$I$4</definedName>
    <definedName name="LPKom">Lister!$G$2:$G$5</definedName>
    <definedName name="LPKompleks">Lister!$N$2:$N$6</definedName>
    <definedName name="LPMedHS">Lister!$H$2:$H$8</definedName>
    <definedName name="LPOpmærk">Lister!$L$2:$L$5</definedName>
    <definedName name="LPPsykSoc">Lister!$R$2:$R$4</definedName>
    <definedName name="LPSenfølger">Lister!$O$2</definedName>
    <definedName name="LPSK">Lister!$P$2:$P$4</definedName>
    <definedName name="LPTværkult">Lister!$Q$2:$Q$4</definedName>
    <definedName name="Medarbejderliste">Lister!$A$27:$A$45</definedName>
    <definedName name="Tilbudsgivernavn">Forside!$D$7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2" l="1"/>
  <c r="C32" i="2"/>
  <c r="C30" i="2"/>
  <c r="C28" i="2"/>
  <c r="C26" i="2"/>
  <c r="C24" i="2"/>
  <c r="C18" i="2"/>
  <c r="C22" i="2"/>
  <c r="C20" i="2"/>
  <c r="C16" i="2"/>
  <c r="C83" i="6"/>
  <c r="AM2" i="8" s="1"/>
  <c r="C71" i="6"/>
  <c r="C70" i="6"/>
  <c r="C69" i="6"/>
  <c r="C68" i="6"/>
  <c r="C67" i="6"/>
  <c r="C66" i="6"/>
  <c r="C65" i="6"/>
  <c r="C64" i="6"/>
  <c r="C63" i="6"/>
  <c r="C62" i="6"/>
  <c r="C61" i="6"/>
  <c r="C60" i="6"/>
  <c r="C59" i="6"/>
  <c r="C58" i="6"/>
  <c r="C72" i="6"/>
  <c r="AG2" i="8" s="1"/>
  <c r="C57" i="6"/>
  <c r="C56" i="6"/>
  <c r="AF2" i="8" s="1"/>
  <c r="C55" i="6"/>
  <c r="AE2" i="8" s="1"/>
  <c r="C54" i="6"/>
  <c r="AD2" i="8" s="1"/>
  <c r="C53" i="6"/>
  <c r="AC2" i="8" s="1"/>
  <c r="C52" i="6"/>
  <c r="AB2" i="8" s="1"/>
  <c r="C51" i="6"/>
  <c r="AA2" i="8" s="1"/>
  <c r="C50" i="6"/>
  <c r="Z2" i="8" s="1"/>
  <c r="C49" i="6"/>
  <c r="Y2" i="8" s="1"/>
  <c r="C48" i="6"/>
  <c r="X2" i="8" s="1"/>
  <c r="C79" i="6"/>
  <c r="O9" i="3"/>
  <c r="N9" i="3"/>
  <c r="M9" i="3"/>
  <c r="L9" i="3"/>
  <c r="K9" i="3"/>
  <c r="J9" i="3"/>
  <c r="I9" i="3"/>
  <c r="H9" i="3"/>
  <c r="G9" i="3"/>
  <c r="F9" i="3"/>
  <c r="E9" i="3"/>
  <c r="D9" i="3"/>
  <c r="C9" i="3"/>
  <c r="F9" i="5"/>
  <c r="E9" i="5"/>
  <c r="D9" i="5"/>
  <c r="C9" i="5"/>
  <c r="D9" i="4"/>
  <c r="C9" i="4"/>
  <c r="D9" i="2"/>
  <c r="CF2" i="8"/>
  <c r="CE2" i="8"/>
  <c r="CD2" i="8"/>
  <c r="AU2" i="8"/>
  <c r="AT2" i="8"/>
  <c r="AS2" i="8"/>
  <c r="AR2" i="8"/>
  <c r="AQ2" i="8"/>
  <c r="AP2" i="8"/>
  <c r="AO2" i="8"/>
  <c r="AL2" i="8"/>
  <c r="AK2" i="8"/>
  <c r="AJ2" i="8"/>
  <c r="AI2" i="8"/>
  <c r="W2" i="8"/>
  <c r="V2" i="8"/>
  <c r="U2" i="8"/>
  <c r="T2" i="8"/>
  <c r="S2" i="8"/>
  <c r="R2" i="8"/>
  <c r="Q2" i="8"/>
  <c r="P2" i="8"/>
  <c r="O2" i="8"/>
  <c r="N2" i="8"/>
  <c r="M2" i="8"/>
  <c r="L2" i="8"/>
  <c r="K2" i="8"/>
  <c r="J2" i="8"/>
  <c r="I2" i="8"/>
  <c r="H2" i="8"/>
  <c r="G2" i="8"/>
  <c r="F2" i="8"/>
  <c r="E2" i="8"/>
  <c r="D2" i="8"/>
  <c r="C2" i="8"/>
  <c r="B2" i="8"/>
  <c r="A2" i="8"/>
  <c r="C114" i="6"/>
  <c r="CB2" i="8" s="1"/>
  <c r="B114" i="6"/>
  <c r="BW2" i="8" s="1"/>
  <c r="C113" i="6"/>
  <c r="CA2" i="8" s="1"/>
  <c r="B113" i="6"/>
  <c r="BV2" i="8" s="1"/>
  <c r="C112" i="6"/>
  <c r="BZ2" i="8" s="1"/>
  <c r="B112" i="6"/>
  <c r="BU2" i="8" s="1"/>
  <c r="C111" i="6"/>
  <c r="BY2" i="8" s="1"/>
  <c r="B111" i="6"/>
  <c r="BT2" i="8" s="1"/>
  <c r="C110" i="6"/>
  <c r="BX2" i="8" s="1"/>
  <c r="B110" i="6"/>
  <c r="BS2" i="8" s="1"/>
  <c r="C106" i="6"/>
  <c r="BQ2" i="8" s="1"/>
  <c r="B106" i="6"/>
  <c r="BL2" i="8" s="1"/>
  <c r="C105" i="6"/>
  <c r="BP2" i="8" s="1"/>
  <c r="B105" i="6"/>
  <c r="BK2" i="8" s="1"/>
  <c r="C104" i="6"/>
  <c r="BO2" i="8" s="1"/>
  <c r="B104" i="6"/>
  <c r="BJ2" i="8" s="1"/>
  <c r="C103" i="6"/>
  <c r="BN2" i="8" s="1"/>
  <c r="B103" i="6"/>
  <c r="BI2" i="8" s="1"/>
  <c r="C102" i="6"/>
  <c r="BM2" i="8" s="1"/>
  <c r="B102" i="6"/>
  <c r="BH2" i="8" s="1"/>
  <c r="C98" i="6"/>
  <c r="BF2" i="8" s="1"/>
  <c r="B98" i="6"/>
  <c r="BA2" i="8" s="1"/>
  <c r="C97" i="6"/>
  <c r="BE2" i="8" s="1"/>
  <c r="B97" i="6"/>
  <c r="AZ2" i="8" s="1"/>
  <c r="C96" i="6"/>
  <c r="BD2" i="8" s="1"/>
  <c r="B96" i="6"/>
  <c r="AY2" i="8" s="1"/>
  <c r="C95" i="6"/>
  <c r="BC2" i="8" s="1"/>
  <c r="B95" i="6"/>
  <c r="AX2" i="8" s="1"/>
  <c r="C94" i="6"/>
  <c r="BB2" i="8" s="1"/>
  <c r="B94" i="6"/>
  <c r="AW2" i="8" s="1"/>
  <c r="D34" i="4"/>
  <c r="B34" i="4"/>
  <c r="D32" i="4"/>
  <c r="B32" i="4"/>
  <c r="D30" i="4"/>
  <c r="B30" i="4"/>
  <c r="D28" i="4"/>
  <c r="B28" i="4"/>
  <c r="D26" i="4"/>
  <c r="B26" i="4"/>
  <c r="D24" i="4"/>
  <c r="B24" i="4"/>
  <c r="D22" i="4"/>
  <c r="B22" i="4"/>
  <c r="D20" i="4"/>
  <c r="B20" i="4"/>
  <c r="D18" i="4"/>
  <c r="B18" i="4"/>
  <c r="D16" i="4"/>
  <c r="B16" i="4"/>
  <c r="R34" i="3"/>
  <c r="Q34" i="3"/>
  <c r="E34" i="3"/>
  <c r="C34" i="3"/>
  <c r="B34" i="3"/>
  <c r="R32" i="3"/>
  <c r="Q32" i="3"/>
  <c r="E32" i="3"/>
  <c r="C32" i="3"/>
  <c r="B32" i="3"/>
  <c r="R30" i="3"/>
  <c r="Q30" i="3"/>
  <c r="E30" i="3"/>
  <c r="C30" i="3"/>
  <c r="B30" i="3"/>
  <c r="R28" i="3"/>
  <c r="Q28" i="3"/>
  <c r="E28" i="3"/>
  <c r="C28" i="3"/>
  <c r="B28" i="3"/>
  <c r="R26" i="3"/>
  <c r="Q26" i="3"/>
  <c r="E26" i="3"/>
  <c r="C26" i="3"/>
  <c r="B26" i="3"/>
  <c r="R24" i="3"/>
  <c r="Q24" i="3"/>
  <c r="E24" i="3"/>
  <c r="C24" i="3"/>
  <c r="B24" i="3"/>
  <c r="R22" i="3"/>
  <c r="Q22" i="3"/>
  <c r="E22" i="3"/>
  <c r="C22" i="3"/>
  <c r="B22" i="3"/>
  <c r="R20" i="3"/>
  <c r="Q20" i="3"/>
  <c r="E20" i="3"/>
  <c r="C20" i="3"/>
  <c r="B20" i="3"/>
  <c r="R18" i="3"/>
  <c r="Q18" i="3"/>
  <c r="E18" i="3"/>
  <c r="C18" i="3"/>
  <c r="B18" i="3"/>
  <c r="R16" i="3"/>
  <c r="Q16" i="3"/>
  <c r="E16" i="3"/>
  <c r="C16" i="3"/>
  <c r="B16" i="3"/>
  <c r="N33" i="2"/>
  <c r="L33" i="2"/>
  <c r="J33" i="2"/>
  <c r="H33" i="2"/>
  <c r="F33" i="2"/>
  <c r="N31" i="2"/>
  <c r="L31" i="2"/>
  <c r="J31" i="2"/>
  <c r="H31" i="2"/>
  <c r="F31" i="2"/>
  <c r="N29" i="2"/>
  <c r="L29" i="2"/>
  <c r="J29" i="2"/>
  <c r="H29" i="2"/>
  <c r="F29" i="2"/>
  <c r="N27" i="2"/>
  <c r="L27" i="2"/>
  <c r="J27" i="2"/>
  <c r="H27" i="2"/>
  <c r="F27" i="2"/>
  <c r="N25" i="2"/>
  <c r="L25" i="2"/>
  <c r="J25" i="2"/>
  <c r="H25" i="2"/>
  <c r="F25" i="2"/>
  <c r="N23" i="2"/>
  <c r="L23" i="2"/>
  <c r="J23" i="2"/>
  <c r="H23" i="2"/>
  <c r="F23" i="2"/>
  <c r="N21" i="2"/>
  <c r="L21" i="2"/>
  <c r="J21" i="2"/>
  <c r="H21" i="2"/>
  <c r="F21" i="2"/>
  <c r="N19" i="2"/>
  <c r="L19" i="2"/>
  <c r="J19" i="2"/>
  <c r="H19" i="2"/>
  <c r="F19" i="2"/>
  <c r="N17" i="2"/>
  <c r="L17" i="2"/>
  <c r="J17" i="2"/>
  <c r="H17" i="2"/>
  <c r="F17" i="2"/>
  <c r="N15" i="2"/>
  <c r="L15" i="2"/>
  <c r="J15" i="2"/>
  <c r="H15" i="2"/>
  <c r="F15" i="2"/>
  <c r="AN2" i="8" l="1"/>
  <c r="AV2" i="8" s="1"/>
  <c r="D79" i="6"/>
  <c r="AH2" i="8"/>
  <c r="BG2" i="8"/>
  <c r="CC2" i="8"/>
  <c r="BR2" i="8"/>
</calcChain>
</file>

<file path=xl/sharedStrings.xml><?xml version="1.0" encoding="utf-8"?>
<sst xmlns="http://schemas.openxmlformats.org/spreadsheetml/2006/main" count="501" uniqueCount="308">
  <si>
    <t>Forside</t>
  </si>
  <si>
    <t>Vejledning til skabelonkompleks</t>
  </si>
  <si>
    <t>Tilbudsgivernavn</t>
  </si>
  <si>
    <t>Hvis en tilbudt medarbejder dækker flere forskellige faggrupper, skal medarbejderen fremgå ud for hver faggruppe.
Specialistuddannelser ud over grunduddannelse kan noteres under feltet "Formel efter- og videreuddannelse".</t>
  </si>
  <si>
    <t>Faggruppenr.</t>
  </si>
  <si>
    <t>Faggruppe</t>
  </si>
  <si>
    <t>Antal tilbudte medarbejdere i faggruppen</t>
  </si>
  <si>
    <r>
      <rPr>
        <b/>
        <sz val="10"/>
        <color indexed="8"/>
        <rFont val="Arial"/>
        <family val="2"/>
      </rPr>
      <t xml:space="preserve">Praksiserfaring med målgruppen og kombinationsproblematikkerne
</t>
    </r>
    <r>
      <rPr>
        <b/>
        <sz val="10"/>
        <color indexed="8"/>
        <rFont val="Arial"/>
        <family val="2"/>
      </rPr>
      <t xml:space="preserve">
</t>
    </r>
    <r>
      <rPr>
        <sz val="10"/>
        <color indexed="8"/>
        <rFont val="Arial"/>
        <family val="2"/>
      </rPr>
      <t>Maks. antal anslag pr. faggruppe: 800</t>
    </r>
  </si>
  <si>
    <t>Antal anslag</t>
  </si>
  <si>
    <r>
      <rPr>
        <b/>
        <sz val="10"/>
        <color indexed="8"/>
        <rFont val="Arial"/>
        <family val="2"/>
      </rPr>
      <t xml:space="preserve">Formel efter- og videreuddannelse
</t>
    </r>
    <r>
      <rPr>
        <b/>
        <sz val="10"/>
        <color indexed="8"/>
        <rFont val="Arial"/>
        <family val="2"/>
      </rPr>
      <t xml:space="preserve">
</t>
    </r>
    <r>
      <rPr>
        <sz val="10"/>
        <color indexed="8"/>
        <rFont val="Arial"/>
        <family val="2"/>
      </rPr>
      <t>Maks. antal anslag pr. faggruppe: 800</t>
    </r>
  </si>
  <si>
    <r>
      <rPr>
        <b/>
        <sz val="10"/>
        <color indexed="8"/>
        <rFont val="Arial"/>
        <family val="2"/>
      </rPr>
      <t xml:space="preserve">Faggruppens relevans ift. målgruppen
</t>
    </r>
    <r>
      <rPr>
        <b/>
        <sz val="10"/>
        <color indexed="8"/>
        <rFont val="Arial"/>
        <family val="2"/>
      </rPr>
      <t xml:space="preserve">
</t>
    </r>
    <r>
      <rPr>
        <sz val="10"/>
        <color indexed="8"/>
        <rFont val="Arial"/>
        <family val="2"/>
      </rPr>
      <t>Maks. antal anslag pr. faggruppe: 1.200</t>
    </r>
  </si>
  <si>
    <r>
      <rPr>
        <b/>
        <sz val="10"/>
        <color indexed="8"/>
        <rFont val="Arial"/>
        <family val="2"/>
      </rPr>
      <t xml:space="preserve">Faggruppens relevans ift. kombinationsproblematikkerne
</t>
    </r>
    <r>
      <rPr>
        <b/>
        <sz val="10"/>
        <color indexed="8"/>
        <rFont val="Arial"/>
        <family val="2"/>
      </rPr>
      <t xml:space="preserve">
</t>
    </r>
    <r>
      <rPr>
        <sz val="10"/>
        <color indexed="8"/>
        <rFont val="Arial"/>
        <family val="2"/>
      </rPr>
      <t>Maks. antal anslag pr. faggruppe: 1.500</t>
    </r>
  </si>
  <si>
    <r>
      <rPr>
        <b/>
        <sz val="10"/>
        <color indexed="8"/>
        <rFont val="Arial"/>
        <family val="2"/>
      </rPr>
      <t xml:space="preserve">Faggruppens konsultative kompetencer
</t>
    </r>
    <r>
      <rPr>
        <b/>
        <sz val="10"/>
        <color indexed="8"/>
        <rFont val="Arial"/>
        <family val="2"/>
      </rPr>
      <t xml:space="preserve">
</t>
    </r>
    <r>
      <rPr>
        <sz val="10"/>
        <color indexed="8"/>
        <rFont val="Arial"/>
        <family val="2"/>
      </rPr>
      <t>Maks. antal anslag pr. faggruppe: 1.200</t>
    </r>
  </si>
  <si>
    <t>Benyt drop-down menu i felterne til at angive de faggrupper, der tilbydes. Listen afspejler de faggrupper, VISO typisk ser tilbudt. Vælg "Øvrig faggruppe" hvis nødvendigt.</t>
  </si>
  <si>
    <t>Angiv med heltal antal tilbudte medarbejdere i faggruppen.</t>
  </si>
  <si>
    <t>Beskriv faggruppens praksiserfaring med den tilbudte målgruppe og de tilbudte kombinationsproblematikker.</t>
  </si>
  <si>
    <t>Beskriv faggruppens formelle efter- og videreuddannelse med relevans for den tilbudte målgruppe og de tilbudte kombinationsproblematikker.</t>
  </si>
  <si>
    <t>Beskriv, hvad faggruppens relevans er ift. den tilbudte målgruppe, herunder fx hvad der gør, at særligt denne faggruppe er nødvendig for at kunne levere rådgivning til målgruppen.</t>
  </si>
  <si>
    <t>Beskriv, hvad faggruppens relevans er ift. de tilbudte kombinationsproblematikker, herunder fx hvad der gør, at denne faggruppe er særligt nødvendig for at kunne levere rådgivning vedr. kombinationsproblematikkerne.</t>
  </si>
  <si>
    <t>Beskriv, hvad der er faggruppens særlige konsultative kompetencer med relevans for den tilbudte målgruppe.
Det kan fx  dreje sig om samarbejdsprocesser; gruppedynamikker; viden om, hvordan mennesker i grupper fungerer; familiedynamikker; rådgivning til mennesker i sårbare positioner; konflikthåndtering og konflikter mellem borger og pårørende.</t>
  </si>
  <si>
    <t>Øvrig faggruppe</t>
  </si>
  <si>
    <t>Psykolog</t>
  </si>
  <si>
    <t>Ergoterapeut</t>
  </si>
  <si>
    <t>Lærer</t>
  </si>
  <si>
    <t>Logopæd</t>
  </si>
  <si>
    <t>Titel og beskrivelse</t>
  </si>
  <si>
    <t>Anvendelse og erfaring</t>
  </si>
  <si>
    <t>Formidling af viden og rådgivning</t>
  </si>
  <si>
    <r>
      <rPr>
        <b/>
        <sz val="12"/>
        <color indexed="8"/>
        <rFont val="Arial"/>
        <family val="2"/>
      </rPr>
      <t xml:space="preserve">Titel på faglig metode eller tilgang
</t>
    </r>
    <r>
      <rPr>
        <b/>
        <sz val="12"/>
        <color indexed="8"/>
        <rFont val="Arial"/>
        <family val="2"/>
      </rPr>
      <t xml:space="preserve">
</t>
    </r>
    <r>
      <rPr>
        <sz val="10"/>
        <color indexed="8"/>
        <rFont val="Arial"/>
        <family val="2"/>
      </rPr>
      <t>Maks. antal anslag pr. metode/tilgang: 50</t>
    </r>
  </si>
  <si>
    <r>
      <rPr>
        <b/>
        <sz val="12"/>
        <color indexed="8"/>
        <rFont val="Arial"/>
        <family val="2"/>
      </rPr>
      <t>Beskriv kort den faglige metode eller tilgang</t>
    </r>
    <r>
      <rPr>
        <sz val="10"/>
        <color indexed="8"/>
        <rFont val="Arial"/>
        <family val="2"/>
      </rPr>
      <t xml:space="preserve">
</t>
    </r>
    <r>
      <rPr>
        <sz val="10"/>
        <color indexed="8"/>
        <rFont val="Arial"/>
        <family val="2"/>
      </rPr>
      <t xml:space="preserve">
</t>
    </r>
    <r>
      <rPr>
        <sz val="10"/>
        <color indexed="8"/>
        <rFont val="Arial"/>
        <family val="2"/>
      </rPr>
      <t>Maks. antal anslag pr. metode/tilgang: 800</t>
    </r>
  </si>
  <si>
    <r>
      <rPr>
        <b/>
        <sz val="12"/>
        <color indexed="8"/>
        <rFont val="Arial"/>
        <family val="2"/>
      </rPr>
      <t xml:space="preserve">Hvorfor og hvordan er den faglige metode eller tilgang relevant ift. målgruppe og delproblematikker?
</t>
    </r>
    <r>
      <rPr>
        <b/>
        <sz val="10"/>
        <color indexed="8"/>
        <rFont val="Arial"/>
        <family val="2"/>
      </rPr>
      <t xml:space="preserve">
</t>
    </r>
    <r>
      <rPr>
        <b/>
        <sz val="10"/>
        <color indexed="8"/>
        <rFont val="Arial"/>
        <family val="2"/>
      </rPr>
      <t xml:space="preserve">
</t>
    </r>
    <r>
      <rPr>
        <sz val="10"/>
        <color indexed="8"/>
        <rFont val="Arial"/>
        <family val="2"/>
      </rPr>
      <t>Maks. antal anslag pr. metode/tilgang: 800</t>
    </r>
  </si>
  <si>
    <t>Hvilke faggrupper
har relevant erfaring med at anvende den pågældende metode/tilgang?</t>
  </si>
  <si>
    <r>
      <rPr>
        <b/>
        <sz val="12"/>
        <color indexed="8"/>
        <rFont val="Arial"/>
        <family val="2"/>
      </rPr>
      <t xml:space="preserve">Hvem er modtager af rådgivning i metoden/tilgangen?
</t>
    </r>
    <r>
      <rPr>
        <sz val="10"/>
        <color indexed="8"/>
        <rFont val="Arial"/>
        <family val="2"/>
      </rPr>
      <t xml:space="preserve">
</t>
    </r>
    <r>
      <rPr>
        <sz val="10"/>
        <color indexed="8"/>
        <rFont val="Arial"/>
        <family val="2"/>
      </rPr>
      <t xml:space="preserve">
</t>
    </r>
    <r>
      <rPr>
        <sz val="10"/>
        <color indexed="8"/>
        <rFont val="Arial"/>
        <family val="2"/>
      </rPr>
      <t>Maks. antal anslag pr. metode/tilgang: 200</t>
    </r>
  </si>
  <si>
    <r>
      <rPr>
        <b/>
        <sz val="12"/>
        <color indexed="8"/>
        <rFont val="Arial"/>
        <family val="2"/>
      </rPr>
      <t xml:space="preserve">Hvordan formidler I viden og rådgivning til modtager?
</t>
    </r>
    <r>
      <rPr>
        <b/>
        <sz val="12"/>
        <color indexed="8"/>
        <rFont val="Arial"/>
        <family val="2"/>
      </rPr>
      <t xml:space="preserve">
</t>
    </r>
    <r>
      <rPr>
        <b/>
        <sz val="12"/>
        <color indexed="8"/>
        <rFont val="Arial"/>
        <family val="2"/>
      </rPr>
      <t xml:space="preserve">
</t>
    </r>
    <r>
      <rPr>
        <sz val="10"/>
        <color indexed="8"/>
        <rFont val="Arial"/>
        <family val="2"/>
      </rPr>
      <t>Maks. antal anslag pr. metode/tilgang: 800</t>
    </r>
  </si>
  <si>
    <t>Hvilke faggrupper
har relevant erfaring med at formidle eller rådgive ift. pågældende metode/tilgang?</t>
  </si>
  <si>
    <t>Faggruppe 1</t>
  </si>
  <si>
    <t>Faggruppe 2</t>
  </si>
  <si>
    <t>Faggruppe 3</t>
  </si>
  <si>
    <t>Faggruppe 4</t>
  </si>
  <si>
    <t>Faggruppe 5</t>
  </si>
  <si>
    <t>Faggruppe 6</t>
  </si>
  <si>
    <t>Faggruppe 7</t>
  </si>
  <si>
    <t>Faggruppe 8</t>
  </si>
  <si>
    <t>Faggruppe 9</t>
  </si>
  <si>
    <t>Faggruppe 10</t>
  </si>
  <si>
    <t>Giv den faglige metode og/eller tilgang en sigende titel</t>
  </si>
  <si>
    <t>Beskriv kort metode/tilgang</t>
  </si>
  <si>
    <t>Beskriv, hvilke overvejelser I gør jer, når I vælger og anvender den pågældende faglige metode og/eller tilgang</t>
  </si>
  <si>
    <t>Angiv ved at sætte kryds</t>
  </si>
  <si>
    <t>Angiv, hvem der er modtager af rådgivningen, eksempelvis fagpersoner (angiv faggrupper), borgeren, pårørende, nære omsorgspersoner</t>
  </si>
  <si>
    <t>Beskriv, hvilke overvejelser I gør jer, når I skal formidle viden og rådgivning til modtageren</t>
  </si>
  <si>
    <r>
      <rPr>
        <b/>
        <sz val="12"/>
        <color indexed="8"/>
        <rFont val="Arial"/>
        <family val="2"/>
      </rPr>
      <t>Titel på udredningstype</t>
    </r>
    <r>
      <rPr>
        <sz val="10"/>
        <color indexed="8"/>
        <rFont val="Arial"/>
        <family val="2"/>
      </rPr>
      <t xml:space="preserve">
</t>
    </r>
    <r>
      <rPr>
        <sz val="10"/>
        <color indexed="8"/>
        <rFont val="Arial"/>
        <family val="2"/>
      </rPr>
      <t xml:space="preserve">
</t>
    </r>
    <r>
      <rPr>
        <sz val="10"/>
        <color indexed="8"/>
        <rFont val="Arial"/>
        <family val="2"/>
      </rPr>
      <t xml:space="preserve">Oplist op til 10 typer af udredning, I udfører.
</t>
    </r>
    <r>
      <rPr>
        <sz val="10"/>
        <color indexed="8"/>
        <rFont val="Arial"/>
        <family val="2"/>
      </rPr>
      <t xml:space="preserve">
</t>
    </r>
    <r>
      <rPr>
        <sz val="10"/>
        <color indexed="8"/>
        <rFont val="Arial"/>
        <family val="2"/>
      </rPr>
      <t>Maks. antal anslag pr. udredningstype: 75</t>
    </r>
  </si>
  <si>
    <t>Kategori af udredningstype</t>
  </si>
  <si>
    <r>
      <rPr>
        <b/>
        <sz val="12"/>
        <color indexed="8"/>
        <rFont val="Arial"/>
        <family val="2"/>
      </rPr>
      <t xml:space="preserve">Anvendelse og relevans </t>
    </r>
    <r>
      <rPr>
        <b/>
        <sz val="10"/>
        <color indexed="8"/>
        <rFont val="Arial"/>
        <family val="2"/>
      </rPr>
      <t xml:space="preserve">
</t>
    </r>
    <r>
      <rPr>
        <b/>
        <sz val="10"/>
        <color indexed="8"/>
        <rFont val="Arial"/>
        <family val="2"/>
      </rPr>
      <t xml:space="preserve">
</t>
    </r>
    <r>
      <rPr>
        <sz val="10"/>
        <color indexed="8"/>
        <rFont val="Arial"/>
        <family val="2"/>
      </rPr>
      <t>Maks. antal anslag pr. udredningstype: 800</t>
    </r>
  </si>
  <si>
    <t>Hvilke faggrupper
har relevant erfaring i at anvende den pågældende udredningstype?</t>
  </si>
  <si>
    <t>Giv udredningstypen en kort og sigende titel</t>
  </si>
  <si>
    <t>Benyt drop-down menu i felterne til at angive den overordnede kategori, udredningstypen tilhører</t>
  </si>
  <si>
    <t>Neuropædagogisk udredning</t>
  </si>
  <si>
    <t>Pædagogisk udredning</t>
  </si>
  <si>
    <t>Sagsudredning</t>
  </si>
  <si>
    <t>Kommunikationsudredning</t>
  </si>
  <si>
    <t>Fysio- og/eller ergoterapeutisk udredning</t>
  </si>
  <si>
    <t>Psykologisk udredning</t>
  </si>
  <si>
    <t>Rolle</t>
  </si>
  <si>
    <t>Virksomhedsnavn</t>
  </si>
  <si>
    <t>CVR-nr.</t>
  </si>
  <si>
    <t>Kontaktperson</t>
  </si>
  <si>
    <t>Befuldmægtiget konsortiedeltager
(angiv kun én)</t>
  </si>
  <si>
    <t>Navn</t>
  </si>
  <si>
    <t>Tlf.</t>
  </si>
  <si>
    <t>E-mail</t>
  </si>
  <si>
    <t>Konsortiedeltager</t>
  </si>
  <si>
    <t>Underleverandør</t>
  </si>
  <si>
    <r>
      <rPr>
        <b/>
        <sz val="10"/>
        <color indexed="8"/>
        <rFont val="Calibri"/>
        <family val="2"/>
      </rPr>
      <t xml:space="preserve">Dato for udfyldelse </t>
    </r>
    <r>
      <rPr>
        <sz val="10"/>
        <color indexed="8"/>
        <rFont val="Calibri"/>
        <family val="2"/>
      </rPr>
      <t>(format: dd-mm-åååå)</t>
    </r>
  </si>
  <si>
    <t>Del 1: Leverandørens stamdata</t>
  </si>
  <si>
    <t>Herunder skal leverandøren udfylde stamdata for henholdsvis driftsherre og udførende leverandør/tilbud samt angive underleverandør(er) hvis relevant.</t>
  </si>
  <si>
    <t>Leverandør</t>
  </si>
  <si>
    <t>Alle felter skal udfyldes.</t>
  </si>
  <si>
    <t>Leverandørens juridiske navn jf. CVR-registret</t>
  </si>
  <si>
    <t>Vejnavn + husnummer</t>
  </si>
  <si>
    <t>Postnummer</t>
  </si>
  <si>
    <t>By</t>
  </si>
  <si>
    <t>CVR-nummer</t>
  </si>
  <si>
    <t>Bankoplysning: Registreringsnummer</t>
  </si>
  <si>
    <t>Bankoplysning: Kontonummer</t>
  </si>
  <si>
    <r>
      <rPr>
        <b/>
        <sz val="10"/>
        <color indexed="8"/>
        <rFont val="Calibri"/>
        <family val="2"/>
      </rPr>
      <t>Ejerforhold jf. CVR-register</t>
    </r>
    <r>
      <rPr>
        <sz val="10"/>
        <color indexed="8"/>
        <rFont val="Calibri"/>
        <family val="2"/>
      </rPr>
      <t xml:space="preserve">
</t>
    </r>
    <r>
      <rPr>
        <sz val="10"/>
        <color indexed="8"/>
        <rFont val="Calibri"/>
        <family val="2"/>
      </rPr>
      <t>F</t>
    </r>
    <r>
      <rPr>
        <sz val="8"/>
        <color indexed="8"/>
        <rFont val="Calibri"/>
        <family val="2"/>
      </rPr>
      <t>.eks. privat, kommunal, regional, selvejende, fond etc.</t>
    </r>
  </si>
  <si>
    <t>Kontraktansvarlig hos leverandør</t>
  </si>
  <si>
    <t>Navn på kontraktansvarlig</t>
  </si>
  <si>
    <t>Direkte e-mail</t>
  </si>
  <si>
    <t>Direkte telefonnummer</t>
  </si>
  <si>
    <t>Udførende enhed/tilbud</t>
  </si>
  <si>
    <t>Navn på udførende enhed/tilbud</t>
  </si>
  <si>
    <t>Telefonnummer</t>
  </si>
  <si>
    <t>P-nummer jf. CVR-registret</t>
  </si>
  <si>
    <t>Her skal leverandør angive den kontaktperson, der modtager VISO-opgaver på denne delaftale. Alle felter skal udfyldes.</t>
  </si>
  <si>
    <t>Navn på kontaktperson</t>
  </si>
  <si>
    <t>Underleverandører og konsortium</t>
  </si>
  <si>
    <t>Felterne skal kun udfyldes, hvis der benyttes underleverandør(er) eller tilbuddet er afgivet som konsortium.</t>
  </si>
  <si>
    <t>Navn på underleverandør / konsortiedeltager</t>
  </si>
  <si>
    <t>Del 2: Leverandørens faglige profil</t>
  </si>
  <si>
    <t>Herunder skal leverandøren gengive grundlæggende oplysninger fra tilbuddet.</t>
  </si>
  <si>
    <t>Tilbuddets stamdata</t>
  </si>
  <si>
    <t>Herunder skal leverandøren gengive oplysninger fra tilbuddet.</t>
  </si>
  <si>
    <r>
      <rPr>
        <b/>
        <sz val="10"/>
        <color indexed="8"/>
        <rFont val="Calibri"/>
        <family val="2"/>
      </rPr>
      <t xml:space="preserve">Delaftale </t>
    </r>
    <r>
      <rPr>
        <sz val="10"/>
        <color indexed="8"/>
        <rFont val="Calibri"/>
        <family val="2"/>
      </rPr>
      <t xml:space="preserve">
</t>
    </r>
    <r>
      <rPr>
        <sz val="10"/>
        <color indexed="8"/>
        <rFont val="Calibri"/>
        <family val="2"/>
      </rPr>
      <t>V</t>
    </r>
    <r>
      <rPr>
        <sz val="8"/>
        <color indexed="8"/>
        <rFont val="Calibri"/>
        <family val="2"/>
      </rPr>
      <t>ælg i drop-down menu</t>
    </r>
  </si>
  <si>
    <r>
      <rPr>
        <b/>
        <sz val="10"/>
        <color indexed="8"/>
        <rFont val="Calibri"/>
        <family val="2"/>
      </rPr>
      <t>Tilbudt timekapacitet for hele kontraktperioden</t>
    </r>
    <r>
      <rPr>
        <sz val="10"/>
        <color indexed="8"/>
        <rFont val="Calibri"/>
        <family val="2"/>
      </rPr>
      <t xml:space="preserve">
</t>
    </r>
    <r>
      <rPr>
        <sz val="10"/>
        <color indexed="8"/>
        <rFont val="Calibri"/>
        <family val="2"/>
      </rPr>
      <t>A</t>
    </r>
    <r>
      <rPr>
        <sz val="8"/>
        <color indexed="8"/>
        <rFont val="Calibri"/>
        <family val="2"/>
      </rPr>
      <t>ngiv med tal</t>
    </r>
  </si>
  <si>
    <r>
      <rPr>
        <b/>
        <sz val="10"/>
        <color indexed="8"/>
        <rFont val="Calibri"/>
        <family val="2"/>
      </rPr>
      <t>Tilbudt timepris på delaftalen</t>
    </r>
    <r>
      <rPr>
        <sz val="10"/>
        <color indexed="8"/>
        <rFont val="Calibri"/>
        <family val="2"/>
      </rPr>
      <t xml:space="preserve">
</t>
    </r>
    <r>
      <rPr>
        <sz val="10"/>
        <color indexed="8"/>
        <rFont val="Calibri"/>
        <family val="2"/>
      </rPr>
      <t>A</t>
    </r>
    <r>
      <rPr>
        <sz val="8"/>
        <color indexed="8"/>
        <rFont val="Calibri"/>
        <family val="2"/>
      </rPr>
      <t>ngiv med tal</t>
    </r>
  </si>
  <si>
    <r>
      <rPr>
        <b/>
        <sz val="10"/>
        <color indexed="8"/>
        <rFont val="Calibri"/>
        <family val="2"/>
      </rPr>
      <t>Antal tilbudte medarbejdere på delaftalen</t>
    </r>
    <r>
      <rPr>
        <sz val="10"/>
        <color indexed="8"/>
        <rFont val="Calibri"/>
        <family val="2"/>
      </rPr>
      <t xml:space="preserve">
</t>
    </r>
    <r>
      <rPr>
        <sz val="10"/>
        <color indexed="8"/>
        <rFont val="Calibri"/>
        <family val="2"/>
      </rPr>
      <t>A</t>
    </r>
    <r>
      <rPr>
        <sz val="8"/>
        <color indexed="8"/>
        <rFont val="Calibri"/>
        <family val="2"/>
      </rPr>
      <t>ngiv med tal</t>
    </r>
  </si>
  <si>
    <r>
      <rPr>
        <b/>
        <sz val="10"/>
        <color indexed="8"/>
        <rFont val="Calibri"/>
        <family val="2"/>
      </rPr>
      <t>Antal tilbudte faggrupper på delaftalen</t>
    </r>
    <r>
      <rPr>
        <sz val="10"/>
        <color indexed="8"/>
        <rFont val="Calibri"/>
        <family val="2"/>
      </rPr>
      <t xml:space="preserve">
</t>
    </r>
    <r>
      <rPr>
        <sz val="10"/>
        <color indexed="8"/>
        <rFont val="Calibri"/>
        <family val="2"/>
      </rPr>
      <t>A</t>
    </r>
    <r>
      <rPr>
        <sz val="8"/>
        <color indexed="8"/>
        <rFont val="Calibri"/>
        <family val="2"/>
      </rPr>
      <t>ngiv med tal antal forskellige tilbudte faggrupper (jf. 'Faggrupper')</t>
    </r>
  </si>
  <si>
    <t>Tilbudte kombinationsproblematikker</t>
  </si>
  <si>
    <t>Angiv vha. drop-down menuerne i hver enkelt celle de(n) tilbudte kombinationsproblematik(ker). Vælg kun de(n) kombinationsproblematik(ker), I har angivet i jeres tilbud. Angiv kun hver kombinationsproblematik én gang. 
Det er først muligt at vælge kombinationsproblematikker, når der er valgt delaftale ovenfor.
Udfyld først cellerne i venstre kolonne, derefter højre kolonne.</t>
  </si>
  <si>
    <t>Tilbudte udredningstyper</t>
  </si>
  <si>
    <t>Udredningstyper genereres automatisk på baggrund af de oplysninger, der er indtastet i skabelonen "Udredningstyper" i forbindelse med afgivelse af tilbud.</t>
  </si>
  <si>
    <t>Tilbudte metoder og faglige tilgange</t>
  </si>
  <si>
    <t>Tilbudte metoder og faglige tilgange genereres automatisk på baggrund af de oplysninger, der er indtastet i skabelonen "Metoder og faglige tilgange" i forbindelse med afgivelse af tilbud.</t>
  </si>
  <si>
    <t>Tilbudte faggrupper</t>
  </si>
  <si>
    <t>Udredningstyper</t>
  </si>
  <si>
    <t>Delaftaler</t>
  </si>
  <si>
    <t>Delaftalenr_valgliste</t>
  </si>
  <si>
    <t>Delaftalenr.</t>
  </si>
  <si>
    <t>Medfødt hjerneskade og udviklingshæmning</t>
  </si>
  <si>
    <t>Erhvervet hjerneskade</t>
  </si>
  <si>
    <t>Autismespektrumforstyrrelse</t>
  </si>
  <si>
    <t>Opmærksomhedsforstyrrelse</t>
  </si>
  <si>
    <t>Risikovurdering</t>
  </si>
  <si>
    <t>Sexologisk udredning</t>
  </si>
  <si>
    <t>Syns- og/eller sanseudredning</t>
  </si>
  <si>
    <t>Anden udredning</t>
  </si>
  <si>
    <t>Rolle til underleverandører og konsortium</t>
  </si>
  <si>
    <t>Faggruppe til CVer</t>
  </si>
  <si>
    <t>Audiologopæd</t>
  </si>
  <si>
    <t xml:space="preserve">Fysioterapeut </t>
  </si>
  <si>
    <t>Læge eller speciallæge</t>
  </si>
  <si>
    <t>Musikterapeut</t>
  </si>
  <si>
    <t>Optometrist</t>
  </si>
  <si>
    <t>Psykiater</t>
  </si>
  <si>
    <t>Pædagog</t>
  </si>
  <si>
    <t>Seksualvejleder</t>
  </si>
  <si>
    <t>Sexolog</t>
  </si>
  <si>
    <t>Social- og sundhedsassistent</t>
  </si>
  <si>
    <t>Socialrådgiver</t>
  </si>
  <si>
    <t>Sociolog</t>
  </si>
  <si>
    <t>Sygeplejerske</t>
  </si>
  <si>
    <t>dato_udfyldelse</t>
  </si>
  <si>
    <t>leverandoer_juridisk_navn</t>
  </si>
  <si>
    <t>leverandoer_vejnavn_husnummer</t>
  </si>
  <si>
    <t>leverandoer_postnummer</t>
  </si>
  <si>
    <t>leverandoer_by</t>
  </si>
  <si>
    <t>leverandoer_cvr</t>
  </si>
  <si>
    <t>leverandoer_bank_regnr</t>
  </si>
  <si>
    <t>leverandoer_bank_kontonr</t>
  </si>
  <si>
    <t>leverandoer_ejerforhold</t>
  </si>
  <si>
    <t>leverandoer_kontraktansvarlig</t>
  </si>
  <si>
    <t>leverandoer_kontraktansvarlig_email</t>
  </si>
  <si>
    <t>leverandoer_kontraktansvarlig_tlfnr</t>
  </si>
  <si>
    <t>udfoerende_navn</t>
  </si>
  <si>
    <t>udfoerende_vejnavn_husnummer</t>
  </si>
  <si>
    <t>udfoerende_postnummer</t>
  </si>
  <si>
    <t>udfoerende_by</t>
  </si>
  <si>
    <t>udfoerende_email</t>
  </si>
  <si>
    <t>udfoerende_tlfnr</t>
  </si>
  <si>
    <t>udfoerende_ean</t>
  </si>
  <si>
    <t>udfoerende_pnr</t>
  </si>
  <si>
    <t>udfoerende_kontaktperson_navn</t>
  </si>
  <si>
    <t>udfoerende_kontaktperson_email</t>
  </si>
  <si>
    <t>udfoerende_kontaktperson_tlfnr</t>
  </si>
  <si>
    <t>underlevandoernavn_1</t>
  </si>
  <si>
    <t>underlevandoernavn_2</t>
  </si>
  <si>
    <t>underlevandoernavn_3</t>
  </si>
  <si>
    <t>underlevandoernavn_4</t>
  </si>
  <si>
    <t>underlevandoernavn_5</t>
  </si>
  <si>
    <t>underlevandoernavn_6</t>
  </si>
  <si>
    <t>underlevandoernavn_7</t>
  </si>
  <si>
    <t>underlevandoernavn_8</t>
  </si>
  <si>
    <t>underlevandoernavn_9</t>
  </si>
  <si>
    <t>underlevandoernavn_10</t>
  </si>
  <si>
    <t>delaftalenavn</t>
  </si>
  <si>
    <t>delaftalenummer</t>
  </si>
  <si>
    <t>aarlig_timekapacitet</t>
  </si>
  <si>
    <t>tilbudt_timepris</t>
  </si>
  <si>
    <t>antal_tilbudte_medarbejdere</t>
  </si>
  <si>
    <t>antal_tilbudte_faggrupper</t>
  </si>
  <si>
    <t>kombiprob_1</t>
  </si>
  <si>
    <t>kombiprob_2</t>
  </si>
  <si>
    <t>kombiprob_3</t>
  </si>
  <si>
    <t>kombiprob_4</t>
  </si>
  <si>
    <t>kombiprob_5</t>
  </si>
  <si>
    <t>kombiprob_6</t>
  </si>
  <si>
    <t>kombiprob_7</t>
  </si>
  <si>
    <t>kombiprob_8</t>
  </si>
  <si>
    <t>kombiprob_kommasep</t>
  </si>
  <si>
    <t>udredningstype_1</t>
  </si>
  <si>
    <t>udredningstype_2</t>
  </si>
  <si>
    <t>udredningstype_3</t>
  </si>
  <si>
    <t>udredningstype_4</t>
  </si>
  <si>
    <t>udredningstype_5</t>
  </si>
  <si>
    <t>udredningstype_6</t>
  </si>
  <si>
    <t>udredningstype_7</t>
  </si>
  <si>
    <t>udredningstype_8</t>
  </si>
  <si>
    <t>udredningstype_9</t>
  </si>
  <si>
    <t>udredningstype_10</t>
  </si>
  <si>
    <t>udredningstype_kommasep</t>
  </si>
  <si>
    <t>metode_fagligtilgang_1</t>
  </si>
  <si>
    <t>metode_fagligtilgang_2</t>
  </si>
  <si>
    <t>metode_fagligtilgang_3</t>
  </si>
  <si>
    <t>metode_fagligtilgang_4</t>
  </si>
  <si>
    <t>metode_fagligtilgang_5</t>
  </si>
  <si>
    <t>metode_fagligtilgang_6</t>
  </si>
  <si>
    <t>metode_fagligtilgang_7</t>
  </si>
  <si>
    <t>metode_fagligtilgang_8</t>
  </si>
  <si>
    <t>metode_fagligtilgang_9</t>
  </si>
  <si>
    <t>metode_fagligtilgang_10</t>
  </si>
  <si>
    <t>metode_fagligtilgang_kommasep</t>
  </si>
  <si>
    <t>tilbudt_faggruppe_1</t>
  </si>
  <si>
    <t>tilbudt_faggruppe_2</t>
  </si>
  <si>
    <t>tilbudt_faggruppe_3</t>
  </si>
  <si>
    <t>tilbudt_faggruppe_4</t>
  </si>
  <si>
    <t>tilbudt_faggruppe_5</t>
  </si>
  <si>
    <t>tilbudt_faggruppe_6</t>
  </si>
  <si>
    <t>tilbudt_faggruppe_7</t>
  </si>
  <si>
    <t>tilbudt_faggruppe_8</t>
  </si>
  <si>
    <t>tilbudt_faggruppe_9</t>
  </si>
  <si>
    <t>tilbudt_faggruppe_10</t>
  </si>
  <si>
    <t>tilbudtfaggruppe_kommasep</t>
  </si>
  <si>
    <t>organisation_organisatorisketilhoersforhold</t>
  </si>
  <si>
    <t>organisering_medarbejdergruppe</t>
  </si>
  <si>
    <t>raadgivning_udredning</t>
  </si>
  <si>
    <t>Faggrupper</t>
  </si>
  <si>
    <t>Indholdfortegnelse</t>
  </si>
  <si>
    <t>Metoder og Faglige tilgange</t>
  </si>
  <si>
    <t>Leverandørprofil</t>
  </si>
  <si>
    <t>Metoder og faglige tilgange</t>
  </si>
  <si>
    <t>Typer af udredning</t>
  </si>
  <si>
    <t>Delaftalenavn</t>
  </si>
  <si>
    <t>Neuropsykologisk udredning</t>
  </si>
  <si>
    <t>Beskriv udredningstypens anvendelse og relevans ift. målgruppen og kombinationsproblematikkerne</t>
  </si>
  <si>
    <t>Tilbudsgiver skal i skabelonen opliste eventuelle underleverandører og/eller konsortiedeltagere. Tilbudsgiver skal indledningvis definere rollen ('Underleverandør', 'Konsortiedeltager' eller 'Befuldmægtiget konsortiedeltager') og herefter angive rollens virksomhedsnavn, eventuelle CVR-nr. samt kontaktoplysninger vedr. denne.
Ved konsortier skal der angives én befuldmægtiget konsortiedeltager. For mere information om befuldmægtiget, se udbudsbetingelsernes "1. Formalia og rammer" pkt. iii.</t>
  </si>
  <si>
    <r>
      <rPr>
        <b/>
        <i/>
        <sz val="10"/>
        <color rgb="FF000000"/>
        <rFont val="Calibri"/>
        <family val="2"/>
      </rPr>
      <t xml:space="preserve">OBS! Leverandørprofilen skal ikke udfyldes ved afgivelse af tilbud! </t>
    </r>
    <r>
      <rPr>
        <i/>
        <sz val="10"/>
        <color indexed="8"/>
        <rFont val="Calibri"/>
        <family val="2"/>
      </rPr>
      <t xml:space="preserve">
Leverandøren skal ved indgåelse af kontrakt udfylde leverandørprofilen. I profilen skal leverandøren udfylde en række oplysninger omkring leverandørens stamdata (del 1) samt gengive indhold fra det afgivne tilbud med fokus på dels grundlæggende oplysninger om leverandørens faglige profil (del 2).
Leverandøren skal udfylde én leverandørprofil pr. delaftale.
Leverandøren </t>
    </r>
    <r>
      <rPr>
        <b/>
        <i/>
        <sz val="10"/>
        <color rgb="FF000000"/>
        <rFont val="Calibri"/>
        <family val="2"/>
      </rPr>
      <t xml:space="preserve">skal </t>
    </r>
    <r>
      <rPr>
        <i/>
        <sz val="10"/>
        <color indexed="8"/>
        <rFont val="Calibri"/>
        <family val="2"/>
      </rPr>
      <t>udfylde alle hvide felter.</t>
    </r>
  </si>
  <si>
    <t>Kommunikation og/eller bevægelseshandicap</t>
  </si>
  <si>
    <t>_1</t>
  </si>
  <si>
    <t>_2</t>
  </si>
  <si>
    <t>Tilbudte faggrupper genereres automatisk på baggrund af de oplysninger, der er indtastet i skabelonen "Faggrupper" i forbindelse med afgivelse af tilbud.</t>
  </si>
  <si>
    <t>_3</t>
  </si>
  <si>
    <t>_4</t>
  </si>
  <si>
    <t>_5</t>
  </si>
  <si>
    <t>_6</t>
  </si>
  <si>
    <t>_7</t>
  </si>
  <si>
    <t>_8</t>
  </si>
  <si>
    <t>_9</t>
  </si>
  <si>
    <t>_10</t>
  </si>
  <si>
    <t>_11</t>
  </si>
  <si>
    <t>_12</t>
  </si>
  <si>
    <t>Demens</t>
  </si>
  <si>
    <t>Den særlige enhed med ekspertise i grønlandske sproglige og kulturelleforhold</t>
  </si>
  <si>
    <t>Komplekse psykiske vanskeligheder og psykiatriske lidelser</t>
  </si>
  <si>
    <t>Senfølger efter seksuelle overgreb</t>
  </si>
  <si>
    <t>Negativ social kontrol og vold i nære relationer</t>
  </si>
  <si>
    <t>Tværkulturelle problematikker</t>
  </si>
  <si>
    <t>Psykosociale vanskeligheder og en flerhed af funktionsnedsættelser</t>
  </si>
  <si>
    <t xml:space="preserve">Informations-og kommunikationsteknologi (IKT) </t>
  </si>
  <si>
    <t xml:space="preserve">Andre supplerende kommunikationsløsninger (ASK)                                                                           </t>
  </si>
  <si>
    <t xml:space="preserve">Vanskeligheder med tale og sprog                      </t>
  </si>
  <si>
    <t>Siddestillingsanalyser og afprøvning/tilpasning af kørestol</t>
  </si>
  <si>
    <t xml:space="preserve">Autismespektrumforstyrrelse(ASF)                           </t>
  </si>
  <si>
    <t xml:space="preserve">Psykiatrisk komorbiditet                                               </t>
  </si>
  <si>
    <t xml:space="preserve">Motoriske- og sansemæssige funktionsnedsættelser  </t>
  </si>
  <si>
    <t xml:space="preserve">Udfordrende og potentiel farlig seksuel adfærd                 </t>
  </si>
  <si>
    <t xml:space="preserve">Demens                                                                               </t>
  </si>
  <si>
    <t xml:space="preserve">Problematisk forbrug af rusmidler                                       </t>
  </si>
  <si>
    <t xml:space="preserve">Dom til behandling     </t>
  </si>
  <si>
    <t xml:space="preserve">Psykiatrisk komorbiditet                                                          </t>
  </si>
  <si>
    <t xml:space="preserve">Motoriske og sansemæssige funktionsnedsættelser    </t>
  </si>
  <si>
    <t>Problematisk forbrug af rusmidler</t>
  </si>
  <si>
    <t xml:space="preserve">Psykiatrisk komorbiditet                                                           </t>
  </si>
  <si>
    <t>Huntington Sygdom</t>
  </si>
  <si>
    <t xml:space="preserve">Udviklingshæmning/medfødt hjerneskade                                                      </t>
  </si>
  <si>
    <t xml:space="preserve">Psykiatrisk komorbiditet                                                  </t>
  </si>
  <si>
    <t xml:space="preserve">Kønsidentitet                                                                           </t>
  </si>
  <si>
    <t>Udfordrende og potentiel farlig seksuel adfærd</t>
  </si>
  <si>
    <t xml:space="preserve">Udviklingshæmning/medfødt hjerneskade       </t>
  </si>
  <si>
    <t xml:space="preserve">Autismespektrumforstyrrelse                                                </t>
  </si>
  <si>
    <t xml:space="preserve">Ujævn kognitiv profil                                             </t>
  </si>
  <si>
    <t xml:space="preserve">Autismespektrumforstyrrelse                                                        </t>
  </si>
  <si>
    <t xml:space="preserve">Svær selvskade                                                      </t>
  </si>
  <si>
    <t xml:space="preserve">Udadreagerende adfærd                                     </t>
  </si>
  <si>
    <t>Spiseforstyrrelse</t>
  </si>
  <si>
    <t xml:space="preserve">Æresrelaterede konflikter                                                     </t>
  </si>
  <si>
    <t xml:space="preserve">Stalking                                                                                  </t>
  </si>
  <si>
    <t>Seksuelle overgreb</t>
  </si>
  <si>
    <t xml:space="preserve">Hjemløshed                                                                                   </t>
  </si>
  <si>
    <t xml:space="preserve">Social isolation                                                               </t>
  </si>
  <si>
    <t>Selvskadende adfærd</t>
  </si>
  <si>
    <t xml:space="preserve">Selvmordstanker og/eller -forsøg                      </t>
  </si>
  <si>
    <t xml:space="preserve">Traumatisering (PTSD/stressbelastning/sekundær traumatisering)                                                                  </t>
  </si>
  <si>
    <t>Udfordrende og potentielt farlig seksualiserende adfærd</t>
  </si>
  <si>
    <t>Værdi i Leverandørprofil C79</t>
  </si>
  <si>
    <t>Navn på liste</t>
  </si>
  <si>
    <t>LPKom</t>
  </si>
  <si>
    <t>LPMedHS</t>
  </si>
  <si>
    <t>LPDemens</t>
  </si>
  <si>
    <t>LPAutisme</t>
  </si>
  <si>
    <t>LPOpmærk</t>
  </si>
  <si>
    <t>LPKompleks</t>
  </si>
  <si>
    <t>LPSenfølger</t>
  </si>
  <si>
    <t>LPSK</t>
  </si>
  <si>
    <t>LPTværkult</t>
  </si>
  <si>
    <t>LPPsykSoc</t>
  </si>
  <si>
    <t>Skabelonkomplekset er en særskilt Excel-projektmappe. Projektmappen består af en række skabeloner, som skal udfyldes ved afgivelse af tilbud. Derudover består projektmappen af en leverandørprofil, som først skal udfyldes ved indgåelse af kontrakt.  
Skabelonkomplekset består af i alt seks faner. 
Den første fane ”Forside” skal tilbudsgiver angive deres tilbudsgivernavn og angive hvilken delaftale, tilbudsgiver afgiver tilbud indenfor.  
Dernæst består skabelonkomplekset af tre faner til udfyldelse af tilbudsgivers hhv. ”Faggrupper”, ”Metoder og faglige tilgange”, ”Udredningstyper”. 
Fanen ”Underleverandør og konsortium” skal udfyldes ved afgivelse af tilbud, hvis tilbudsgiver benytter sig af underleverandør eller er et konsortium. 
Den sidste fane ”Leverandørprofilen” skal først udfyldes af tilbudsgiver ved indgåelse af kontrakt. Dvs. den skal ikke udfyldes, når tilbudsgiver afgiver sit tilbud. Leverandørprofilen opsummerer det enkelte tilbud og udgør en del af kontraktmaterialet.</t>
  </si>
  <si>
    <t>Specialist i Klinisk Neuropsykologi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</si>
</sst>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0.00&quot; &quot;;&quot;-&quot;* #,##0.00&quot; &quot;;&quot; &quot;* &quot;-&quot;??&quot; &quot;"/>
  </numFmts>
  <fonts count="30" x14ac:knownFonts="1">
    <font>
      <sz val="11"/>
      <color indexed="8"/>
      <name val="Calibri"/>
    </font>
    <font>
      <b/>
      <sz val="20"/>
      <color indexed="8"/>
      <name val="Arial"/>
      <family val="2"/>
    </font>
    <font>
      <b/>
      <sz val="16"/>
      <color indexed="8"/>
      <name val="Arial"/>
      <family val="2"/>
    </font>
    <font>
      <i/>
      <sz val="10"/>
      <color indexed="8"/>
      <name val="Arial"/>
      <family val="2"/>
    </font>
    <font>
      <b/>
      <sz val="12"/>
      <color indexed="8"/>
      <name val="Arial"/>
      <family val="2"/>
    </font>
    <font>
      <sz val="12"/>
      <color indexed="8"/>
      <name val="Arial"/>
      <family val="2"/>
    </font>
    <font>
      <b/>
      <sz val="12"/>
      <color indexed="9"/>
      <name val="Arial"/>
      <family val="2"/>
    </font>
    <font>
      <sz val="11"/>
      <color indexed="8"/>
      <name val="Arial"/>
      <family val="2"/>
    </font>
    <font>
      <b/>
      <sz val="10"/>
      <color indexed="8"/>
      <name val="Arial"/>
      <family val="2"/>
    </font>
    <font>
      <sz val="10"/>
      <color indexed="8"/>
      <name val="Arial"/>
      <family val="2"/>
    </font>
    <font>
      <b/>
      <sz val="14"/>
      <color indexed="8"/>
      <name val="Arial"/>
      <family val="2"/>
    </font>
    <font>
      <b/>
      <sz val="20"/>
      <color indexed="8"/>
      <name val="Calibri"/>
      <family val="2"/>
    </font>
    <font>
      <i/>
      <sz val="10"/>
      <color indexed="8"/>
      <name val="Calibri"/>
      <family val="2"/>
    </font>
    <font>
      <b/>
      <sz val="10"/>
      <color indexed="8"/>
      <name val="Calibri"/>
      <family val="2"/>
    </font>
    <font>
      <sz val="10"/>
      <color indexed="8"/>
      <name val="Calibri"/>
      <family val="2"/>
    </font>
    <font>
      <b/>
      <u/>
      <sz val="16"/>
      <color indexed="8"/>
      <name val="Calibri"/>
      <family val="2"/>
    </font>
    <font>
      <b/>
      <sz val="12"/>
      <color indexed="8"/>
      <name val="Calibri"/>
      <family val="2"/>
    </font>
    <font>
      <sz val="8"/>
      <color indexed="8"/>
      <name val="Calibri"/>
      <family val="2"/>
    </font>
    <font>
      <sz val="11"/>
      <color indexed="9"/>
      <name val="Calibri"/>
      <family val="2"/>
    </font>
    <font>
      <i/>
      <sz val="10"/>
      <color indexed="9"/>
      <name val="Calibri"/>
      <family val="2"/>
    </font>
    <font>
      <b/>
      <sz val="11"/>
      <color indexed="9"/>
      <name val="Calibri"/>
      <family val="2"/>
    </font>
    <font>
      <i/>
      <sz val="11"/>
      <color indexed="8"/>
      <name val="Calibri"/>
      <family val="2"/>
    </font>
    <font>
      <sz val="11"/>
      <color indexed="8"/>
      <name val="Calibri"/>
      <family val="2"/>
    </font>
    <font>
      <sz val="16"/>
      <color indexed="8"/>
      <name val="Arial"/>
      <family val="2"/>
    </font>
    <font>
      <u/>
      <sz val="11"/>
      <color theme="10"/>
      <name val="Calibri"/>
    </font>
    <font>
      <u/>
      <sz val="14"/>
      <color theme="1"/>
      <name val="Arial"/>
      <family val="2"/>
    </font>
    <font>
      <u/>
      <sz val="14"/>
      <name val="Arial"/>
      <family val="2"/>
    </font>
    <font>
      <b/>
      <i/>
      <sz val="10"/>
      <color rgb="FF000000"/>
      <name val="Calibri"/>
      <family val="2"/>
    </font>
    <font>
      <sz val="8"/>
      <name val="Calibri"/>
      <family val="2"/>
    </font>
    <font>
      <b/>
      <sz val="11"/>
      <color indexed="8"/>
      <name val="Calibri"/>
      <family val="2"/>
    </font>
  </fonts>
  <fills count="22">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9"/>
        <bgColor theme="0"/>
      </patternFill>
    </fill>
    <fill>
      <patternFill patternType="solid">
        <fgColor indexed="65"/>
        <bgColor theme="0"/>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F2F2F2"/>
        <bgColor indexed="64"/>
      </patternFill>
    </fill>
    <fill>
      <patternFill patternType="solid">
        <fgColor rgb="FFF3F3F3"/>
        <bgColor indexed="64"/>
      </patternFill>
    </fill>
    <fill>
      <patternFill patternType="solid">
        <fgColor rgb="FFFF0000"/>
        <bgColor indexed="64"/>
      </patternFill>
    </fill>
  </fills>
  <borders count="108">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medium">
        <color indexed="8"/>
      </bottom>
      <diagonal/>
    </border>
    <border>
      <left style="thin">
        <color indexed="10"/>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10"/>
      </bottom>
      <diagonal/>
    </border>
    <border>
      <left style="thin">
        <color indexed="10"/>
      </left>
      <right style="medium">
        <color indexed="8"/>
      </right>
      <top/>
      <bottom style="thin">
        <color indexed="10"/>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medium">
        <color indexed="8"/>
      </left>
      <right style="thin">
        <color indexed="10"/>
      </right>
      <top/>
      <bottom style="thin">
        <color indexed="10"/>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thin">
        <color indexed="8"/>
      </top>
      <bottom/>
      <diagonal/>
    </border>
    <border>
      <left/>
      <right/>
      <top style="thin">
        <color indexed="8"/>
      </top>
      <bottom/>
      <diagonal/>
    </border>
    <border>
      <left style="thin">
        <color indexed="8"/>
      </left>
      <right style="medium">
        <color indexed="8"/>
      </right>
      <top/>
      <bottom style="thin">
        <color indexed="8"/>
      </bottom>
      <diagonal/>
    </border>
    <border>
      <left/>
      <right/>
      <top/>
      <bottom style="thin">
        <color indexed="8"/>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medium">
        <color indexed="8"/>
      </left>
      <right/>
      <top/>
      <bottom style="thin">
        <color indexed="10"/>
      </bottom>
      <diagonal/>
    </border>
    <border>
      <left/>
      <right style="thin">
        <color indexed="10"/>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10"/>
      </left>
      <right style="thin">
        <color indexed="8"/>
      </right>
      <top/>
      <bottom/>
      <diagonal/>
    </border>
    <border>
      <left style="thin">
        <color indexed="8"/>
      </left>
      <right/>
      <top/>
      <bottom/>
      <diagonal/>
    </border>
    <border>
      <left style="thin">
        <color indexed="8"/>
      </left>
      <right style="thin">
        <color indexed="8"/>
      </right>
      <top/>
      <bottom style="thin">
        <color indexed="10"/>
      </bottom>
      <diagonal/>
    </border>
    <border>
      <left style="thin">
        <color indexed="8"/>
      </left>
      <right style="thin">
        <color indexed="8"/>
      </right>
      <top/>
      <bottom/>
      <diagonal/>
    </border>
    <border>
      <left style="thin">
        <color indexed="8"/>
      </left>
      <right style="thin">
        <color indexed="8"/>
      </right>
      <top style="thin">
        <color indexed="10"/>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right style="thin">
        <color indexed="10"/>
      </right>
      <top style="medium">
        <color indexed="8"/>
      </top>
      <bottom style="medium">
        <color indexed="8"/>
      </bottom>
      <diagonal/>
    </border>
    <border>
      <left style="thin">
        <color indexed="10"/>
      </left>
      <right/>
      <top style="medium">
        <color indexed="8"/>
      </top>
      <bottom style="medium">
        <color indexed="8"/>
      </bottom>
      <diagonal/>
    </border>
    <border>
      <left style="medium">
        <color indexed="8"/>
      </left>
      <right/>
      <top/>
      <bottom style="thin">
        <color indexed="8"/>
      </bottom>
      <diagonal/>
    </border>
    <border>
      <left style="medium">
        <color indexed="8"/>
      </left>
      <right/>
      <top style="thin">
        <color indexed="8"/>
      </top>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26"/>
      </bottom>
      <diagonal/>
    </border>
    <border>
      <left style="thin">
        <color indexed="10"/>
      </left>
      <right style="thin">
        <color indexed="10"/>
      </right>
      <top style="thin">
        <color indexed="26"/>
      </top>
      <bottom style="thin">
        <color indexed="10"/>
      </bottom>
      <diagonal/>
    </border>
    <border>
      <left style="thin">
        <color indexed="10"/>
      </left>
      <right style="thin">
        <color indexed="10"/>
      </right>
      <top style="thin">
        <color indexed="10"/>
      </top>
      <bottom style="thin">
        <color indexed="26"/>
      </bottom>
      <diagonal/>
    </border>
    <border>
      <left style="thin">
        <color indexed="26"/>
      </left>
      <right style="thin">
        <color indexed="26"/>
      </right>
      <top style="thin">
        <color indexed="26"/>
      </top>
      <bottom style="thin">
        <color indexed="26"/>
      </bottom>
      <diagonal/>
    </border>
    <border>
      <left style="thin">
        <color indexed="26"/>
      </left>
      <right style="thin">
        <color indexed="10"/>
      </right>
      <top style="thin">
        <color indexed="10"/>
      </top>
      <bottom style="thin">
        <color indexed="10"/>
      </bottom>
      <diagonal/>
    </border>
    <border>
      <left style="medium">
        <color auto="1"/>
      </left>
      <right style="medium">
        <color auto="1"/>
      </right>
      <top/>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top style="thin">
        <color indexed="10"/>
      </top>
      <bottom style="thin">
        <color indexed="8"/>
      </bottom>
      <diagonal/>
    </border>
    <border>
      <left/>
      <right/>
      <top/>
      <bottom style="medium">
        <color auto="1"/>
      </bottom>
      <diagonal/>
    </border>
    <border>
      <left/>
      <right/>
      <top style="medium">
        <color auto="1"/>
      </top>
      <bottom/>
      <diagonal/>
    </border>
    <border>
      <left/>
      <right style="thin">
        <color indexed="10"/>
      </right>
      <top style="medium">
        <color indexed="8"/>
      </top>
      <bottom/>
      <diagonal/>
    </border>
    <border>
      <left style="thin">
        <color indexed="10"/>
      </left>
      <right/>
      <top style="medium">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10"/>
      </top>
      <bottom style="thin">
        <color indexed="10"/>
      </bottom>
      <diagonal/>
    </border>
    <border>
      <left style="thin">
        <color indexed="8"/>
      </left>
      <right style="thin">
        <color indexed="10"/>
      </right>
      <top/>
      <bottom style="thin">
        <color indexed="10"/>
      </bottom>
      <diagonal/>
    </border>
    <border>
      <left style="thin">
        <color indexed="10"/>
      </left>
      <right style="thin">
        <color indexed="10"/>
      </right>
      <top/>
      <bottom style="thin">
        <color indexed="1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pplyNumberFormat="0" applyFill="0" applyBorder="0" applyProtection="0"/>
    <xf numFmtId="0" fontId="24" fillId="0" borderId="0" applyNumberFormat="0" applyFill="0" applyBorder="0" applyAlignment="0" applyProtection="0"/>
  </cellStyleXfs>
  <cellXfs count="474">
    <xf numFmtId="0" fontId="0" fillId="0" borderId="0" xfId="0" applyFont="1" applyAlignment="1"/>
    <xf numFmtId="0" fontId="0" fillId="0" borderId="0" xfId="0" applyNumberFormat="1" applyFont="1" applyAlignment="1"/>
    <xf numFmtId="0" fontId="0" fillId="2" borderId="4" xfId="0" applyFont="1" applyFill="1" applyBorder="1" applyAlignment="1"/>
    <xf numFmtId="0" fontId="0" fillId="2" borderId="5" xfId="0" applyFont="1" applyFill="1" applyBorder="1" applyAlignment="1"/>
    <xf numFmtId="0" fontId="0" fillId="2" borderId="5" xfId="0" applyFont="1" applyFill="1" applyBorder="1" applyAlignment="1">
      <alignment vertical="top" wrapText="1"/>
    </xf>
    <xf numFmtId="0" fontId="0" fillId="2" borderId="6" xfId="0" applyFont="1" applyFill="1" applyBorder="1" applyAlignment="1"/>
    <xf numFmtId="0" fontId="1" fillId="2" borderId="5" xfId="0" applyFont="1" applyFill="1" applyBorder="1" applyAlignment="1"/>
    <xf numFmtId="0" fontId="0" fillId="2" borderId="8" xfId="0" applyFont="1" applyFill="1" applyBorder="1" applyAlignment="1"/>
    <xf numFmtId="0" fontId="1" fillId="2" borderId="12" xfId="0" applyFont="1" applyFill="1" applyBorder="1" applyAlignment="1"/>
    <xf numFmtId="0" fontId="0" fillId="2" borderId="12" xfId="0" applyFont="1" applyFill="1" applyBorder="1" applyAlignment="1"/>
    <xf numFmtId="0" fontId="6" fillId="2" borderId="10" xfId="0" applyFont="1" applyFill="1" applyBorder="1" applyAlignment="1">
      <alignment horizontal="center" wrapText="1"/>
    </xf>
    <xf numFmtId="0" fontId="0" fillId="2" borderId="23" xfId="0" applyFont="1" applyFill="1" applyBorder="1" applyAlignment="1"/>
    <xf numFmtId="0" fontId="0" fillId="2" borderId="24" xfId="0" applyFont="1" applyFill="1" applyBorder="1" applyAlignment="1"/>
    <xf numFmtId="0" fontId="0" fillId="2" borderId="25" xfId="0" applyFont="1" applyFill="1" applyBorder="1" applyAlignment="1"/>
    <xf numFmtId="0" fontId="0" fillId="0" borderId="0" xfId="0" applyNumberFormat="1" applyFont="1" applyAlignment="1"/>
    <xf numFmtId="0" fontId="0" fillId="2" borderId="4" xfId="0" applyFont="1" applyFill="1" applyBorder="1" applyAlignment="1">
      <alignment wrapText="1"/>
    </xf>
    <xf numFmtId="0" fontId="0" fillId="2" borderId="5" xfId="0" applyFont="1" applyFill="1" applyBorder="1" applyAlignment="1">
      <alignment wrapText="1"/>
    </xf>
    <xf numFmtId="0" fontId="0" fillId="2" borderId="6" xfId="0" applyFont="1" applyFill="1" applyBorder="1" applyAlignment="1">
      <alignment wrapText="1"/>
    </xf>
    <xf numFmtId="0" fontId="4" fillId="2" borderId="7" xfId="0" applyFont="1" applyFill="1" applyBorder="1" applyAlignment="1">
      <alignment horizontal="left" wrapText="1"/>
    </xf>
    <xf numFmtId="0" fontId="4" fillId="2" borderId="5" xfId="0" applyFont="1" applyFill="1" applyBorder="1" applyAlignment="1">
      <alignment horizontal="left" wrapText="1"/>
    </xf>
    <xf numFmtId="0" fontId="0" fillId="2" borderId="8" xfId="0" applyFont="1" applyFill="1" applyBorder="1" applyAlignment="1">
      <alignment wrapText="1"/>
    </xf>
    <xf numFmtId="0" fontId="5" fillId="2" borderId="10" xfId="0" applyFont="1" applyFill="1" applyBorder="1" applyAlignment="1">
      <alignment horizontal="left" wrapText="1"/>
    </xf>
    <xf numFmtId="0" fontId="0" fillId="2" borderId="12" xfId="0" applyFont="1" applyFill="1" applyBorder="1" applyAlignment="1">
      <alignment wrapText="1"/>
    </xf>
    <xf numFmtId="0" fontId="4" fillId="2" borderId="10" xfId="0" applyFont="1" applyFill="1" applyBorder="1" applyAlignment="1">
      <alignment horizontal="left" wrapText="1"/>
    </xf>
    <xf numFmtId="0" fontId="5" fillId="2" borderId="22" xfId="0" applyFont="1" applyFill="1" applyBorder="1" applyAlignment="1">
      <alignment horizontal="left" wrapText="1"/>
    </xf>
    <xf numFmtId="0" fontId="4" fillId="2" borderId="10" xfId="0" applyFont="1" applyFill="1" applyBorder="1" applyAlignment="1">
      <alignment horizontal="left" vertical="top" wrapText="1"/>
    </xf>
    <xf numFmtId="0" fontId="6" fillId="2" borderId="10" xfId="0" applyFont="1" applyFill="1" applyBorder="1" applyAlignment="1">
      <alignment horizontal="center" vertical="top" wrapText="1"/>
    </xf>
    <xf numFmtId="0" fontId="6" fillId="2" borderId="7" xfId="0" applyFont="1" applyFill="1" applyBorder="1" applyAlignment="1">
      <alignment horizontal="center" wrapText="1"/>
    </xf>
    <xf numFmtId="49" fontId="8" fillId="6" borderId="18" xfId="0" applyNumberFormat="1" applyFont="1" applyFill="1" applyBorder="1" applyAlignment="1">
      <alignment horizontal="center" vertical="center" wrapText="1"/>
    </xf>
    <xf numFmtId="49" fontId="8" fillId="6" borderId="19" xfId="0" applyNumberFormat="1" applyFont="1" applyFill="1" applyBorder="1" applyAlignment="1">
      <alignment horizontal="center" vertical="center" wrapText="1"/>
    </xf>
    <xf numFmtId="49" fontId="8" fillId="6" borderId="28" xfId="0" applyNumberFormat="1" applyFont="1" applyFill="1" applyBorder="1" applyAlignment="1">
      <alignment horizontal="center" vertical="center" wrapText="1"/>
    </xf>
    <xf numFmtId="49" fontId="8" fillId="6" borderId="29" xfId="0" applyNumberFormat="1" applyFont="1" applyFill="1" applyBorder="1" applyAlignment="1">
      <alignment horizontal="center" vertical="center" wrapText="1"/>
    </xf>
    <xf numFmtId="49" fontId="8" fillId="6" borderId="30" xfId="0" applyNumberFormat="1" applyFont="1" applyFill="1" applyBorder="1" applyAlignment="1">
      <alignment horizontal="center" vertical="center" wrapText="1"/>
    </xf>
    <xf numFmtId="0" fontId="0" fillId="2" borderId="31" xfId="0" applyFont="1" applyFill="1" applyBorder="1" applyAlignment="1">
      <alignment wrapText="1"/>
    </xf>
    <xf numFmtId="49" fontId="3" fillId="3" borderId="33" xfId="0" applyNumberFormat="1" applyFont="1" applyFill="1" applyBorder="1" applyAlignment="1">
      <alignment horizontal="left" vertical="top" wrapText="1"/>
    </xf>
    <xf numFmtId="49" fontId="3" fillId="3" borderId="34" xfId="0" applyNumberFormat="1" applyFont="1" applyFill="1" applyBorder="1" applyAlignment="1">
      <alignment horizontal="left" vertical="top" wrapText="1"/>
    </xf>
    <xf numFmtId="49" fontId="3" fillId="3" borderId="34" xfId="0" applyNumberFormat="1" applyFont="1" applyFill="1" applyBorder="1" applyAlignment="1">
      <alignment vertical="top" wrapText="1"/>
    </xf>
    <xf numFmtId="49" fontId="9" fillId="7" borderId="33" xfId="0" applyNumberFormat="1" applyFont="1" applyFill="1" applyBorder="1" applyAlignment="1">
      <alignment horizontal="left" vertical="top" wrapText="1"/>
    </xf>
    <xf numFmtId="49" fontId="9" fillId="2" borderId="37" xfId="0" applyNumberFormat="1" applyFont="1" applyFill="1" applyBorder="1" applyAlignment="1">
      <alignment horizontal="left" vertical="top" wrapText="1"/>
    </xf>
    <xf numFmtId="49" fontId="9" fillId="2" borderId="33" xfId="0" applyNumberFormat="1" applyFont="1" applyFill="1" applyBorder="1" applyAlignment="1">
      <alignment horizontal="left" vertical="top" wrapText="1"/>
    </xf>
    <xf numFmtId="0" fontId="9" fillId="2" borderId="33" xfId="0" applyFont="1" applyFill="1" applyBorder="1" applyAlignment="1">
      <alignment horizontal="left" vertical="top" wrapText="1"/>
    </xf>
    <xf numFmtId="0" fontId="9" fillId="7" borderId="33" xfId="0" applyFont="1" applyFill="1" applyBorder="1" applyAlignment="1">
      <alignment horizontal="left" vertical="top" wrapText="1"/>
    </xf>
    <xf numFmtId="0" fontId="0" fillId="2" borderId="47" xfId="0" applyFont="1" applyFill="1" applyBorder="1" applyAlignment="1">
      <alignment wrapText="1"/>
    </xf>
    <xf numFmtId="49" fontId="9" fillId="2" borderId="49" xfId="0" applyNumberFormat="1" applyFont="1" applyFill="1" applyBorder="1" applyAlignment="1">
      <alignment horizontal="left" vertical="top" wrapText="1"/>
    </xf>
    <xf numFmtId="0" fontId="0" fillId="2" borderId="51" xfId="0" applyFont="1" applyFill="1" applyBorder="1" applyAlignment="1">
      <alignment wrapText="1"/>
    </xf>
    <xf numFmtId="0" fontId="0" fillId="0" borderId="0" xfId="0" applyNumberFormat="1" applyFont="1" applyAlignment="1"/>
    <xf numFmtId="0" fontId="0" fillId="2" borderId="7" xfId="0" applyFont="1" applyFill="1" applyBorder="1" applyAlignment="1">
      <alignment vertical="top" wrapText="1"/>
    </xf>
    <xf numFmtId="0" fontId="0" fillId="2" borderId="7" xfId="0" applyFont="1" applyFill="1" applyBorder="1" applyAlignment="1">
      <alignment wrapText="1"/>
    </xf>
    <xf numFmtId="0" fontId="2" fillId="2" borderId="5" xfId="0" applyFont="1" applyFill="1" applyBorder="1" applyAlignment="1">
      <alignment horizontal="left" wrapText="1"/>
    </xf>
    <xf numFmtId="0" fontId="0" fillId="2" borderId="10" xfId="0" applyFont="1" applyFill="1" applyBorder="1" applyAlignment="1">
      <alignment vertical="top" wrapText="1"/>
    </xf>
    <xf numFmtId="0" fontId="0" fillId="2" borderId="10" xfId="0" applyFont="1" applyFill="1" applyBorder="1" applyAlignment="1">
      <alignment wrapText="1"/>
    </xf>
    <xf numFmtId="49" fontId="3" fillId="3" borderId="32" xfId="0" applyNumberFormat="1" applyFont="1" applyFill="1" applyBorder="1" applyAlignment="1">
      <alignment vertical="center" wrapText="1"/>
    </xf>
    <xf numFmtId="49" fontId="3" fillId="3" borderId="32" xfId="0" applyNumberFormat="1" applyFont="1" applyFill="1" applyBorder="1" applyAlignment="1">
      <alignment vertical="top" wrapText="1"/>
    </xf>
    <xf numFmtId="49" fontId="3" fillId="3" borderId="32" xfId="0" applyNumberFormat="1" applyFont="1" applyFill="1" applyBorder="1" applyAlignment="1">
      <alignment horizontal="left" vertical="center" wrapText="1"/>
    </xf>
    <xf numFmtId="49" fontId="3" fillId="3" borderId="33" xfId="0" applyNumberFormat="1" applyFont="1" applyFill="1" applyBorder="1" applyAlignment="1">
      <alignment horizontal="left" vertical="center" wrapText="1"/>
    </xf>
    <xf numFmtId="49" fontId="9" fillId="7" borderId="36" xfId="0" applyNumberFormat="1" applyFont="1" applyFill="1" applyBorder="1" applyAlignment="1">
      <alignment vertical="top" wrapText="1"/>
    </xf>
    <xf numFmtId="49" fontId="9" fillId="7" borderId="37" xfId="0" applyNumberFormat="1" applyFont="1" applyFill="1" applyBorder="1" applyAlignment="1">
      <alignment vertical="top" wrapText="1"/>
    </xf>
    <xf numFmtId="0" fontId="3" fillId="7" borderId="41" xfId="0" applyNumberFormat="1" applyFont="1" applyFill="1" applyBorder="1" applyAlignment="1">
      <alignment horizontal="right" vertical="top" wrapText="1"/>
    </xf>
    <xf numFmtId="49" fontId="9" fillId="2" borderId="55" xfId="0" applyNumberFormat="1" applyFont="1" applyFill="1" applyBorder="1" applyAlignment="1">
      <alignment horizontal="left" vertical="top" wrapText="1"/>
    </xf>
    <xf numFmtId="49" fontId="9" fillId="2" borderId="36" xfId="0" applyNumberFormat="1" applyFont="1" applyFill="1" applyBorder="1" applyAlignment="1">
      <alignment vertical="top" wrapText="1"/>
    </xf>
    <xf numFmtId="49" fontId="9" fillId="2" borderId="37" xfId="0" applyNumberFormat="1" applyFont="1" applyFill="1" applyBorder="1" applyAlignment="1">
      <alignment vertical="top" wrapText="1"/>
    </xf>
    <xf numFmtId="0" fontId="3" fillId="2" borderId="41" xfId="0" applyNumberFormat="1" applyFont="1" applyFill="1" applyBorder="1" applyAlignment="1">
      <alignment horizontal="right" vertical="top" wrapText="1"/>
    </xf>
    <xf numFmtId="49" fontId="9" fillId="7" borderId="55" xfId="0" applyNumberFormat="1" applyFont="1" applyFill="1" applyBorder="1" applyAlignment="1">
      <alignment vertical="top" wrapText="1"/>
    </xf>
    <xf numFmtId="49" fontId="9" fillId="2" borderId="55" xfId="0" applyNumberFormat="1" applyFont="1" applyFill="1" applyBorder="1" applyAlignment="1">
      <alignment vertical="top" wrapText="1"/>
    </xf>
    <xf numFmtId="49" fontId="9" fillId="7" borderId="37" xfId="0" applyNumberFormat="1" applyFont="1" applyFill="1" applyBorder="1" applyAlignment="1">
      <alignment horizontal="left" vertical="top" wrapText="1"/>
    </xf>
    <xf numFmtId="49" fontId="9" fillId="8" borderId="55" xfId="0" applyNumberFormat="1" applyFont="1" applyFill="1" applyBorder="1" applyAlignment="1">
      <alignment horizontal="left" vertical="top" wrapText="1"/>
    </xf>
    <xf numFmtId="0" fontId="3" fillId="2" borderId="48" xfId="0" applyNumberFormat="1" applyFont="1" applyFill="1" applyBorder="1" applyAlignment="1">
      <alignment horizontal="right" vertical="top" wrapText="1"/>
    </xf>
    <xf numFmtId="0" fontId="0" fillId="2" borderId="61" xfId="0" applyFont="1" applyFill="1" applyBorder="1" applyAlignment="1">
      <alignment wrapText="1"/>
    </xf>
    <xf numFmtId="0" fontId="0" fillId="2" borderId="25" xfId="0" applyFont="1" applyFill="1" applyBorder="1" applyAlignment="1">
      <alignment wrapText="1"/>
    </xf>
    <xf numFmtId="0" fontId="0" fillId="0" borderId="0" xfId="0" applyNumberFormat="1" applyFont="1" applyAlignment="1"/>
    <xf numFmtId="0" fontId="7" fillId="2" borderId="5" xfId="0" applyFont="1" applyFill="1" applyBorder="1" applyAlignment="1"/>
    <xf numFmtId="0" fontId="7" fillId="2" borderId="6" xfId="0" applyFont="1" applyFill="1" applyBorder="1" applyAlignment="1"/>
    <xf numFmtId="0" fontId="5" fillId="2" borderId="12" xfId="0" applyFont="1" applyFill="1" applyBorder="1" applyAlignment="1">
      <alignment horizontal="left" wrapText="1"/>
    </xf>
    <xf numFmtId="0" fontId="5" fillId="2" borderId="5" xfId="0" applyFont="1" applyFill="1" applyBorder="1" applyAlignment="1">
      <alignment horizontal="left" wrapText="1"/>
    </xf>
    <xf numFmtId="0" fontId="5" fillId="2" borderId="6" xfId="0" applyFont="1" applyFill="1" applyBorder="1" applyAlignment="1">
      <alignment horizontal="left" wrapText="1"/>
    </xf>
    <xf numFmtId="0" fontId="0" fillId="2" borderId="62" xfId="0" applyFont="1" applyFill="1" applyBorder="1" applyAlignment="1">
      <alignment wrapText="1"/>
    </xf>
    <xf numFmtId="49" fontId="3" fillId="3" borderId="36" xfId="0" applyNumberFormat="1" applyFont="1" applyFill="1" applyBorder="1" applyAlignment="1">
      <alignment vertical="top" wrapText="1"/>
    </xf>
    <xf numFmtId="49" fontId="3" fillId="3" borderId="37" xfId="0" applyNumberFormat="1" applyFont="1" applyFill="1" applyBorder="1" applyAlignment="1">
      <alignment vertical="top" wrapText="1"/>
    </xf>
    <xf numFmtId="0" fontId="3" fillId="3" borderId="41" xfId="0" applyNumberFormat="1" applyFont="1" applyFill="1" applyBorder="1" applyAlignment="1">
      <alignment horizontal="right" vertical="top" wrapText="1"/>
    </xf>
    <xf numFmtId="0" fontId="3" fillId="3" borderId="42" xfId="0" applyNumberFormat="1" applyFont="1" applyFill="1" applyBorder="1" applyAlignment="1">
      <alignment horizontal="right" vertical="top" wrapText="1"/>
    </xf>
    <xf numFmtId="0" fontId="0" fillId="0" borderId="0" xfId="0" applyNumberFormat="1" applyFont="1" applyAlignment="1"/>
    <xf numFmtId="0" fontId="5" fillId="2" borderId="4" xfId="0" applyFont="1" applyFill="1" applyBorder="1" applyAlignment="1">
      <alignment wrapText="1"/>
    </xf>
    <xf numFmtId="0" fontId="5" fillId="2" borderId="5" xfId="0" applyFont="1" applyFill="1" applyBorder="1" applyAlignment="1">
      <alignment wrapText="1"/>
    </xf>
    <xf numFmtId="0" fontId="5" fillId="2" borderId="6" xfId="0" applyFont="1" applyFill="1" applyBorder="1" applyAlignment="1">
      <alignment wrapText="1"/>
    </xf>
    <xf numFmtId="0" fontId="7" fillId="0" borderId="4" xfId="0" applyFont="1" applyBorder="1" applyAlignment="1"/>
    <xf numFmtId="0" fontId="1" fillId="0" borderId="5" xfId="0" applyFont="1" applyBorder="1" applyAlignment="1"/>
    <xf numFmtId="0" fontId="7" fillId="0" borderId="5" xfId="0" applyFont="1" applyBorder="1" applyAlignment="1"/>
    <xf numFmtId="0" fontId="7" fillId="0" borderId="6" xfId="0" applyFont="1" applyBorder="1" applyAlignment="1"/>
    <xf numFmtId="0" fontId="7" fillId="0" borderId="8" xfId="0" applyFont="1" applyBorder="1" applyAlignment="1"/>
    <xf numFmtId="0" fontId="7" fillId="0" borderId="12" xfId="0" applyFont="1" applyBorder="1" applyAlignment="1"/>
    <xf numFmtId="0" fontId="5" fillId="2" borderId="10" xfId="0" applyFont="1" applyFill="1" applyBorder="1" applyAlignment="1">
      <alignment wrapText="1"/>
    </xf>
    <xf numFmtId="0" fontId="5" fillId="2" borderId="8" xfId="0" applyFont="1" applyFill="1" applyBorder="1" applyAlignment="1">
      <alignment wrapText="1"/>
    </xf>
    <xf numFmtId="0" fontId="5" fillId="2" borderId="12" xfId="0" applyFont="1" applyFill="1" applyBorder="1" applyAlignment="1">
      <alignment wrapText="1"/>
    </xf>
    <xf numFmtId="0" fontId="5" fillId="2" borderId="54" xfId="0" applyFont="1" applyFill="1" applyBorder="1" applyAlignment="1">
      <alignment wrapText="1"/>
    </xf>
    <xf numFmtId="0" fontId="7" fillId="0" borderId="68" xfId="0" applyFont="1" applyBorder="1" applyAlignment="1"/>
    <xf numFmtId="49" fontId="4" fillId="6" borderId="33" xfId="0" applyNumberFormat="1" applyFont="1" applyFill="1" applyBorder="1" applyAlignment="1">
      <alignment horizontal="center" vertical="center" wrapText="1"/>
    </xf>
    <xf numFmtId="0" fontId="7" fillId="0" borderId="69" xfId="0" applyFont="1" applyBorder="1" applyAlignment="1"/>
    <xf numFmtId="0" fontId="9" fillId="7" borderId="37" xfId="0" applyFont="1" applyFill="1" applyBorder="1" applyAlignment="1">
      <alignment horizontal="center"/>
    </xf>
    <xf numFmtId="49" fontId="9" fillId="0" borderId="33" xfId="0" applyNumberFormat="1" applyFont="1" applyBorder="1" applyAlignment="1"/>
    <xf numFmtId="49" fontId="9" fillId="7" borderId="33" xfId="0" applyNumberFormat="1" applyFont="1" applyFill="1" applyBorder="1" applyAlignment="1">
      <alignment horizontal="right" vertical="center" wrapText="1"/>
    </xf>
    <xf numFmtId="0" fontId="9" fillId="7" borderId="71" xfId="0" applyNumberFormat="1" applyFont="1" applyFill="1" applyBorder="1" applyAlignment="1">
      <alignment horizontal="center"/>
    </xf>
    <xf numFmtId="0" fontId="9" fillId="2" borderId="33" xfId="0" applyNumberFormat="1" applyFont="1" applyFill="1" applyBorder="1" applyAlignment="1">
      <alignment horizontal="right" wrapText="1"/>
    </xf>
    <xf numFmtId="0" fontId="5" fillId="2" borderId="68" xfId="0" applyFont="1" applyFill="1" applyBorder="1" applyAlignment="1">
      <alignment wrapText="1"/>
    </xf>
    <xf numFmtId="0" fontId="9" fillId="7" borderId="42" xfId="0" applyFont="1" applyFill="1" applyBorder="1" applyAlignment="1">
      <alignment horizontal="center" vertical="center" wrapText="1"/>
    </xf>
    <xf numFmtId="49" fontId="9" fillId="7" borderId="33" xfId="0" applyNumberFormat="1" applyFont="1" applyFill="1" applyBorder="1" applyAlignment="1">
      <alignment horizontal="right" wrapText="1"/>
    </xf>
    <xf numFmtId="0" fontId="5" fillId="2" borderId="69" xfId="0" applyFont="1" applyFill="1" applyBorder="1" applyAlignment="1">
      <alignment wrapText="1"/>
    </xf>
    <xf numFmtId="49" fontId="9" fillId="2" borderId="33" xfId="0" applyNumberFormat="1" applyFont="1" applyFill="1" applyBorder="1" applyAlignment="1">
      <alignment horizontal="right" wrapText="1"/>
    </xf>
    <xf numFmtId="0" fontId="0" fillId="0" borderId="74" xfId="0" applyFont="1" applyBorder="1" applyAlignment="1"/>
    <xf numFmtId="0" fontId="9" fillId="7" borderId="33" xfId="0" applyNumberFormat="1" applyFont="1" applyFill="1" applyBorder="1" applyAlignment="1">
      <alignment horizontal="right" wrapText="1"/>
    </xf>
    <xf numFmtId="0" fontId="9" fillId="7" borderId="33" xfId="0" applyFont="1" applyFill="1" applyBorder="1" applyAlignment="1">
      <alignment horizontal="right" wrapText="1"/>
    </xf>
    <xf numFmtId="0" fontId="9" fillId="2" borderId="33" xfId="0" applyFont="1" applyFill="1" applyBorder="1" applyAlignment="1">
      <alignment horizontal="right" wrapText="1"/>
    </xf>
    <xf numFmtId="0" fontId="9" fillId="7" borderId="33" xfId="0" applyFont="1" applyFill="1" applyBorder="1" applyAlignment="1">
      <alignment horizontal="right" vertical="center" wrapText="1"/>
    </xf>
    <xf numFmtId="0" fontId="7" fillId="0" borderId="56" xfId="0" applyFont="1" applyBorder="1" applyAlignment="1"/>
    <xf numFmtId="0" fontId="7" fillId="0" borderId="23" xfId="0" applyFont="1" applyBorder="1" applyAlignment="1"/>
    <xf numFmtId="0" fontId="7" fillId="0" borderId="24" xfId="0" applyFont="1" applyBorder="1" applyAlignment="1"/>
    <xf numFmtId="0" fontId="7" fillId="0" borderId="25" xfId="0" applyFont="1" applyBorder="1" applyAlignment="1"/>
    <xf numFmtId="0" fontId="0" fillId="0" borderId="0" xfId="0" applyNumberFormat="1" applyFont="1" applyAlignment="1"/>
    <xf numFmtId="49" fontId="13" fillId="12" borderId="75" xfId="0" applyNumberFormat="1" applyFont="1" applyFill="1" applyBorder="1" applyAlignment="1">
      <alignment vertical="center"/>
    </xf>
    <xf numFmtId="14" fontId="14" fillId="2" borderId="76" xfId="0" applyNumberFormat="1" applyFont="1" applyFill="1" applyBorder="1" applyAlignment="1">
      <alignment horizontal="right" vertical="center" wrapText="1"/>
    </xf>
    <xf numFmtId="0" fontId="0" fillId="2" borderId="10" xfId="0" applyFont="1" applyFill="1" applyBorder="1" applyAlignment="1">
      <alignment vertical="center"/>
    </xf>
    <xf numFmtId="49" fontId="13" fillId="12" borderId="32" xfId="0" applyNumberFormat="1" applyFont="1" applyFill="1" applyBorder="1" applyAlignment="1">
      <alignment vertical="center"/>
    </xf>
    <xf numFmtId="0" fontId="14" fillId="2" borderId="67" xfId="0" applyFont="1" applyFill="1" applyBorder="1" applyAlignment="1">
      <alignment horizontal="right" vertical="center" wrapText="1"/>
    </xf>
    <xf numFmtId="0" fontId="0" fillId="2" borderId="8" xfId="0" applyFont="1" applyFill="1" applyBorder="1" applyAlignment="1">
      <alignment horizontal="right"/>
    </xf>
    <xf numFmtId="1" fontId="14" fillId="2" borderId="67" xfId="0" applyNumberFormat="1" applyFont="1" applyFill="1" applyBorder="1" applyAlignment="1">
      <alignment horizontal="right" vertical="center" wrapText="1"/>
    </xf>
    <xf numFmtId="49" fontId="14" fillId="12" borderId="32" xfId="0" applyNumberFormat="1" applyFont="1" applyFill="1" applyBorder="1" applyAlignment="1">
      <alignment vertical="center" wrapText="1"/>
    </xf>
    <xf numFmtId="0" fontId="14" fillId="2" borderId="76" xfId="0" applyFont="1" applyFill="1" applyBorder="1" applyAlignment="1">
      <alignment horizontal="right" vertical="center" wrapText="1"/>
    </xf>
    <xf numFmtId="0" fontId="0" fillId="2" borderId="6" xfId="0" applyFont="1" applyFill="1" applyBorder="1" applyAlignment="1">
      <alignment horizontal="center" vertical="center"/>
    </xf>
    <xf numFmtId="49" fontId="13" fillId="12" borderId="32" xfId="0" applyNumberFormat="1" applyFont="1" applyFill="1" applyBorder="1" applyAlignment="1">
      <alignment vertical="center" wrapText="1"/>
    </xf>
    <xf numFmtId="49" fontId="13" fillId="12" borderId="75" xfId="0" applyNumberFormat="1" applyFont="1" applyFill="1" applyBorder="1" applyAlignment="1">
      <alignment vertical="center" wrapText="1"/>
    </xf>
    <xf numFmtId="0" fontId="18" fillId="2" borderId="12" xfId="0" applyNumberFormat="1" applyFont="1" applyFill="1" applyBorder="1" applyAlignment="1">
      <alignment horizontal="center"/>
    </xf>
    <xf numFmtId="0" fontId="18" fillId="2" borderId="5" xfId="0" applyFont="1" applyFill="1" applyBorder="1" applyAlignment="1">
      <alignment horizontal="center"/>
    </xf>
    <xf numFmtId="3" fontId="14" fillId="2" borderId="67" xfId="0" applyNumberFormat="1" applyFont="1" applyFill="1" applyBorder="1" applyAlignment="1">
      <alignment horizontal="right" vertical="center" wrapText="1"/>
    </xf>
    <xf numFmtId="164" fontId="14" fillId="2" borderId="67" xfId="0" applyNumberFormat="1" applyFont="1" applyFill="1" applyBorder="1" applyAlignment="1">
      <alignment horizontal="right" vertical="center" wrapText="1"/>
    </xf>
    <xf numFmtId="49" fontId="14" fillId="12" borderId="75" xfId="0" applyNumberFormat="1" applyFont="1" applyFill="1" applyBorder="1" applyAlignment="1">
      <alignment vertical="center" wrapText="1"/>
    </xf>
    <xf numFmtId="0" fontId="14" fillId="2" borderId="32" xfId="0" applyFont="1" applyFill="1" applyBorder="1" applyAlignment="1">
      <alignment horizontal="center" vertical="center" wrapText="1"/>
    </xf>
    <xf numFmtId="0" fontId="0" fillId="2" borderId="8" xfId="0" applyFont="1" applyFill="1" applyBorder="1" applyAlignment="1">
      <alignment horizontal="right" vertical="center"/>
    </xf>
    <xf numFmtId="49" fontId="14" fillId="12" borderId="32" xfId="0" applyNumberFormat="1" applyFont="1" applyFill="1" applyBorder="1" applyAlignment="1">
      <alignment horizontal="center" vertical="center" wrapText="1"/>
    </xf>
    <xf numFmtId="49" fontId="14" fillId="12" borderId="67" xfId="0" applyNumberFormat="1" applyFont="1" applyFill="1" applyBorder="1" applyAlignment="1">
      <alignment horizontal="center" vertical="center" wrapText="1"/>
    </xf>
    <xf numFmtId="49" fontId="14" fillId="12" borderId="75" xfId="0" applyNumberFormat="1" applyFont="1" applyFill="1" applyBorder="1" applyAlignment="1">
      <alignment horizontal="center" vertical="center" wrapText="1"/>
    </xf>
    <xf numFmtId="49" fontId="14" fillId="12" borderId="76" xfId="0" applyNumberFormat="1" applyFont="1" applyFill="1" applyBorder="1" applyAlignment="1">
      <alignment horizontal="center" vertical="center" wrapText="1"/>
    </xf>
    <xf numFmtId="0" fontId="0" fillId="2" borderId="8" xfId="0" applyFont="1" applyFill="1" applyBorder="1" applyAlignment="1">
      <alignment horizontal="right" vertical="center" wrapText="1"/>
    </xf>
    <xf numFmtId="0" fontId="0" fillId="2" borderId="24" xfId="0" applyFont="1" applyFill="1" applyBorder="1" applyAlignment="1">
      <alignment wrapText="1"/>
    </xf>
    <xf numFmtId="0" fontId="0" fillId="0" borderId="0" xfId="0" applyNumberFormat="1" applyFont="1" applyAlignment="1"/>
    <xf numFmtId="49" fontId="20" fillId="13" borderId="33" xfId="0" applyNumberFormat="1" applyFont="1" applyFill="1" applyBorder="1" applyAlignment="1"/>
    <xf numFmtId="49" fontId="20" fillId="13" borderId="33" xfId="0" applyNumberFormat="1" applyFont="1" applyFill="1" applyBorder="1" applyAlignment="1">
      <alignment wrapText="1"/>
    </xf>
    <xf numFmtId="49" fontId="0" fillId="14" borderId="33" xfId="0" applyNumberFormat="1" applyFont="1" applyFill="1" applyBorder="1" applyAlignment="1"/>
    <xf numFmtId="49" fontId="0" fillId="14" borderId="33" xfId="0" applyNumberFormat="1" applyFont="1" applyFill="1" applyBorder="1" applyAlignment="1">
      <alignment vertical="center" wrapText="1"/>
    </xf>
    <xf numFmtId="0" fontId="0" fillId="14" borderId="33" xfId="0" applyNumberFormat="1" applyFont="1" applyFill="1" applyBorder="1" applyAlignment="1"/>
    <xf numFmtId="49" fontId="0" fillId="2" borderId="33" xfId="0" applyNumberFormat="1" applyFont="1" applyFill="1" applyBorder="1" applyAlignment="1">
      <alignment vertical="center" wrapText="1"/>
    </xf>
    <xf numFmtId="49" fontId="0" fillId="0" borderId="33" xfId="0" applyNumberFormat="1" applyFont="1" applyBorder="1" applyAlignment="1"/>
    <xf numFmtId="0" fontId="0" fillId="0" borderId="33" xfId="0" applyNumberFormat="1" applyFont="1" applyBorder="1" applyAlignment="1"/>
    <xf numFmtId="0" fontId="0" fillId="0" borderId="84" xfId="0" applyFont="1" applyBorder="1" applyAlignment="1"/>
    <xf numFmtId="0" fontId="0" fillId="0" borderId="85" xfId="0" applyFont="1" applyBorder="1" applyAlignment="1"/>
    <xf numFmtId="0" fontId="0" fillId="0" borderId="86" xfId="0" applyFont="1" applyBorder="1" applyAlignment="1"/>
    <xf numFmtId="0" fontId="0" fillId="0" borderId="87" xfId="0" applyFont="1" applyBorder="1" applyAlignment="1"/>
    <xf numFmtId="49" fontId="0" fillId="2" borderId="88" xfId="0" applyNumberFormat="1" applyFont="1" applyFill="1" applyBorder="1" applyAlignment="1">
      <alignment vertical="center" wrapText="1"/>
    </xf>
    <xf numFmtId="0" fontId="0" fillId="0" borderId="89" xfId="0" applyFont="1" applyBorder="1" applyAlignment="1"/>
    <xf numFmtId="0" fontId="0" fillId="0" borderId="90" xfId="0" applyFont="1" applyBorder="1" applyAlignment="1"/>
    <xf numFmtId="49" fontId="20" fillId="13" borderId="91" xfId="0" applyNumberFormat="1" applyFont="1" applyFill="1" applyBorder="1" applyAlignment="1"/>
    <xf numFmtId="0" fontId="0" fillId="0" borderId="92" xfId="0" applyFont="1" applyBorder="1" applyAlignment="1"/>
    <xf numFmtId="0" fontId="0" fillId="14" borderId="91" xfId="0" applyFont="1" applyFill="1" applyBorder="1" applyAlignment="1"/>
    <xf numFmtId="49" fontId="0" fillId="0" borderId="91" xfId="0" applyNumberFormat="1" applyFont="1" applyBorder="1" applyAlignment="1"/>
    <xf numFmtId="49" fontId="0" fillId="14" borderId="91" xfId="0" applyNumberFormat="1" applyFont="1" applyFill="1" applyBorder="1" applyAlignment="1"/>
    <xf numFmtId="49" fontId="0" fillId="2" borderId="91" xfId="0" applyNumberFormat="1" applyFont="1" applyFill="1" applyBorder="1" applyAlignment="1">
      <alignment wrapText="1"/>
    </xf>
    <xf numFmtId="0" fontId="21" fillId="14" borderId="91" xfId="0" applyFont="1" applyFill="1" applyBorder="1" applyAlignment="1"/>
    <xf numFmtId="0" fontId="0" fillId="0" borderId="0" xfId="0" applyNumberFormat="1" applyFont="1" applyAlignment="1"/>
    <xf numFmtId="49" fontId="0" fillId="2" borderId="86" xfId="0" applyNumberFormat="1" applyFont="1" applyFill="1" applyBorder="1" applyAlignment="1">
      <alignment wrapText="1"/>
    </xf>
    <xf numFmtId="14" fontId="0" fillId="2" borderId="86" xfId="0" applyNumberFormat="1" applyFont="1" applyFill="1" applyBorder="1" applyAlignment="1">
      <alignment wrapText="1"/>
    </xf>
    <xf numFmtId="0" fontId="0" fillId="2" borderId="86" xfId="0" applyNumberFormat="1" applyFont="1" applyFill="1" applyBorder="1" applyAlignment="1">
      <alignment wrapText="1"/>
    </xf>
    <xf numFmtId="1" fontId="0" fillId="2" borderId="86" xfId="0" applyNumberFormat="1" applyFont="1" applyFill="1" applyBorder="1" applyAlignment="1">
      <alignment wrapText="1"/>
    </xf>
    <xf numFmtId="2" fontId="0" fillId="2" borderId="86" xfId="0" applyNumberFormat="1" applyFont="1" applyFill="1" applyBorder="1" applyAlignment="1">
      <alignment wrapText="1"/>
    </xf>
    <xf numFmtId="49" fontId="9" fillId="6" borderId="43" xfId="0" applyNumberFormat="1" applyFont="1" applyFill="1" applyBorder="1" applyAlignment="1">
      <alignment vertical="center" textRotation="180" wrapText="1"/>
    </xf>
    <xf numFmtId="49" fontId="9" fillId="6" borderId="58" xfId="0" applyNumberFormat="1" applyFont="1" applyFill="1" applyBorder="1" applyAlignment="1">
      <alignment vertical="center" textRotation="180" wrapText="1"/>
    </xf>
    <xf numFmtId="49" fontId="9" fillId="6" borderId="45" xfId="0" applyNumberFormat="1" applyFont="1" applyFill="1" applyBorder="1" applyAlignment="1">
      <alignment vertical="center" textRotation="180" wrapText="1"/>
    </xf>
    <xf numFmtId="0" fontId="0" fillId="15" borderId="5" xfId="0" applyFont="1" applyFill="1" applyBorder="1" applyAlignment="1">
      <alignment vertical="top" wrapText="1"/>
    </xf>
    <xf numFmtId="49" fontId="9" fillId="15" borderId="5" xfId="0" applyNumberFormat="1" applyFont="1" applyFill="1" applyBorder="1" applyAlignment="1">
      <alignment horizontal="left" vertical="top" wrapText="1"/>
    </xf>
    <xf numFmtId="0" fontId="0" fillId="16" borderId="5" xfId="0" applyNumberFormat="1" applyFont="1" applyFill="1" applyBorder="1" applyAlignment="1"/>
    <xf numFmtId="0" fontId="10" fillId="0" borderId="5"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3" fillId="0" borderId="5" xfId="0" applyNumberFormat="1" applyFont="1" applyFill="1" applyBorder="1" applyAlignment="1">
      <alignment vertical="center" wrapText="1"/>
    </xf>
    <xf numFmtId="0" fontId="3" fillId="0" borderId="5" xfId="0" applyNumberFormat="1" applyFont="1" applyFill="1" applyBorder="1" applyAlignment="1">
      <alignment horizontal="right" vertical="top" wrapText="1"/>
    </xf>
    <xf numFmtId="49" fontId="9" fillId="0" borderId="5" xfId="0" applyNumberFormat="1" applyFont="1" applyFill="1" applyBorder="1" applyAlignment="1">
      <alignment horizontal="left" vertical="top" wrapText="1"/>
    </xf>
    <xf numFmtId="49" fontId="9" fillId="0" borderId="5" xfId="0" applyNumberFormat="1" applyFont="1" applyFill="1" applyBorder="1" applyAlignment="1">
      <alignment vertical="top" wrapText="1"/>
    </xf>
    <xf numFmtId="0" fontId="0" fillId="0" borderId="5" xfId="0" applyNumberFormat="1" applyFont="1" applyFill="1" applyBorder="1" applyAlignment="1">
      <alignment vertical="top" wrapText="1"/>
    </xf>
    <xf numFmtId="0" fontId="0" fillId="0" borderId="5" xfId="0" applyNumberFormat="1" applyFont="1" applyBorder="1" applyAlignment="1"/>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9" fillId="0" borderId="5" xfId="0" applyNumberFormat="1" applyFont="1" applyFill="1" applyBorder="1" applyAlignment="1">
      <alignment wrapText="1"/>
    </xf>
    <xf numFmtId="0" fontId="3" fillId="0" borderId="5" xfId="0"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0" fontId="0" fillId="0" borderId="5" xfId="0" applyFont="1" applyFill="1" applyBorder="1" applyAlignment="1">
      <alignment wrapText="1"/>
    </xf>
    <xf numFmtId="0" fontId="9" fillId="0" borderId="5" xfId="0" applyFont="1" applyFill="1" applyBorder="1" applyAlignment="1">
      <alignment horizontal="center" vertical="center" wrapText="1"/>
    </xf>
    <xf numFmtId="49" fontId="9" fillId="7" borderId="39" xfId="0" applyNumberFormat="1" applyFont="1" applyFill="1" applyBorder="1" applyAlignment="1">
      <alignment vertical="top" wrapText="1"/>
    </xf>
    <xf numFmtId="49" fontId="9" fillId="2" borderId="39" xfId="0" applyNumberFormat="1" applyFont="1" applyFill="1" applyBorder="1" applyAlignment="1">
      <alignment vertical="top" wrapText="1"/>
    </xf>
    <xf numFmtId="49" fontId="9" fillId="0" borderId="93" xfId="0" applyNumberFormat="1" applyFont="1" applyFill="1" applyBorder="1" applyAlignment="1">
      <alignment horizontal="center" vertical="center" wrapText="1"/>
    </xf>
    <xf numFmtId="0" fontId="0" fillId="0" borderId="93" xfId="0" applyFont="1" applyFill="1" applyBorder="1" applyAlignment="1">
      <alignment wrapText="1"/>
    </xf>
    <xf numFmtId="49" fontId="9" fillId="10" borderId="43" xfId="0" applyNumberFormat="1" applyFont="1" applyFill="1" applyBorder="1" applyAlignment="1">
      <alignment horizontal="center" vertical="center" textRotation="180" wrapText="1"/>
    </xf>
    <xf numFmtId="49" fontId="9" fillId="10" borderId="58" xfId="0" applyNumberFormat="1" applyFont="1" applyFill="1" applyBorder="1" applyAlignment="1">
      <alignment horizontal="center" vertical="center" textRotation="180" wrapText="1"/>
    </xf>
    <xf numFmtId="49" fontId="9" fillId="10" borderId="45" xfId="0" applyNumberFormat="1" applyFont="1" applyFill="1" applyBorder="1" applyAlignment="1">
      <alignment horizontal="center" vertical="center" textRotation="180" wrapText="1"/>
    </xf>
    <xf numFmtId="49" fontId="9" fillId="11" borderId="43" xfId="0" applyNumberFormat="1" applyFont="1" applyFill="1" applyBorder="1" applyAlignment="1">
      <alignment horizontal="center" vertical="center" textRotation="180" wrapText="1"/>
    </xf>
    <xf numFmtId="49" fontId="9" fillId="11" borderId="58" xfId="0" applyNumberFormat="1" applyFont="1" applyFill="1" applyBorder="1" applyAlignment="1">
      <alignment horizontal="center" vertical="center" textRotation="180" wrapText="1"/>
    </xf>
    <xf numFmtId="49" fontId="9" fillId="11" borderId="45" xfId="0" applyNumberFormat="1" applyFont="1" applyFill="1" applyBorder="1" applyAlignment="1">
      <alignment horizontal="center" vertical="center" textRotation="180" wrapText="1"/>
    </xf>
    <xf numFmtId="49" fontId="2" fillId="3" borderId="52" xfId="0" applyNumberFormat="1" applyFont="1" applyFill="1" applyBorder="1" applyAlignment="1">
      <alignment horizontal="left" vertical="center" wrapText="1"/>
    </xf>
    <xf numFmtId="49" fontId="9" fillId="2" borderId="36" xfId="0" applyNumberFormat="1" applyFont="1" applyFill="1" applyBorder="1" applyAlignment="1">
      <alignment horizontal="left" vertical="top" wrapText="1"/>
    </xf>
    <xf numFmtId="49" fontId="9" fillId="0" borderId="39" xfId="0" applyNumberFormat="1" applyFont="1" applyFill="1" applyBorder="1" applyAlignment="1">
      <alignment horizontal="left" vertical="top" wrapText="1"/>
    </xf>
    <xf numFmtId="49" fontId="3" fillId="3" borderId="67" xfId="0" applyNumberFormat="1" applyFont="1" applyFill="1" applyBorder="1" applyAlignment="1">
      <alignment vertical="center" wrapText="1"/>
    </xf>
    <xf numFmtId="0" fontId="9" fillId="0" borderId="5" xfId="0" applyNumberFormat="1" applyFont="1" applyFill="1" applyBorder="1" applyAlignment="1">
      <alignment horizontal="right" vertical="top" wrapText="1"/>
    </xf>
    <xf numFmtId="0" fontId="9" fillId="7" borderId="41" xfId="0" applyNumberFormat="1" applyFont="1" applyFill="1" applyBorder="1" applyAlignment="1">
      <alignment horizontal="right" vertical="top" wrapText="1"/>
    </xf>
    <xf numFmtId="0" fontId="9" fillId="7" borderId="42" xfId="0" applyNumberFormat="1" applyFont="1" applyFill="1" applyBorder="1" applyAlignment="1">
      <alignment horizontal="right" vertical="top" wrapText="1"/>
    </xf>
    <xf numFmtId="0" fontId="9" fillId="2" borderId="41" xfId="0" applyNumberFormat="1" applyFont="1" applyFill="1" applyBorder="1" applyAlignment="1">
      <alignment horizontal="right" vertical="top" wrapText="1"/>
    </xf>
    <xf numFmtId="0" fontId="9" fillId="2" borderId="42" xfId="0" applyNumberFormat="1" applyFont="1" applyFill="1" applyBorder="1" applyAlignment="1">
      <alignment horizontal="right" vertical="top" wrapText="1"/>
    </xf>
    <xf numFmtId="0" fontId="9" fillId="7" borderId="57" xfId="0" applyNumberFormat="1" applyFont="1" applyFill="1" applyBorder="1" applyAlignment="1">
      <alignment horizontal="right" vertical="top" wrapText="1"/>
    </xf>
    <xf numFmtId="0" fontId="9" fillId="2" borderId="57" xfId="0" applyNumberFormat="1" applyFont="1" applyFill="1" applyBorder="1" applyAlignment="1">
      <alignment horizontal="right" vertical="top" wrapText="1"/>
    </xf>
    <xf numFmtId="0" fontId="14" fillId="2" borderId="57" xfId="0" applyNumberFormat="1" applyFont="1" applyFill="1" applyBorder="1" applyAlignment="1">
      <alignment vertical="top" wrapText="1"/>
    </xf>
    <xf numFmtId="0" fontId="9" fillId="2" borderId="44" xfId="0" applyNumberFormat="1" applyFont="1" applyFill="1" applyBorder="1" applyAlignment="1">
      <alignment horizontal="right" vertical="top" wrapText="1"/>
    </xf>
    <xf numFmtId="0" fontId="9" fillId="7" borderId="44" xfId="0" applyNumberFormat="1" applyFont="1" applyFill="1" applyBorder="1" applyAlignment="1">
      <alignment horizontal="right" vertical="top" wrapText="1"/>
    </xf>
    <xf numFmtId="0" fontId="9" fillId="0" borderId="44" xfId="0" applyNumberFormat="1" applyFont="1" applyFill="1" applyBorder="1" applyAlignment="1">
      <alignment horizontal="right" vertical="top" wrapText="1"/>
    </xf>
    <xf numFmtId="0" fontId="9" fillId="2" borderId="48" xfId="0" applyNumberFormat="1" applyFont="1" applyFill="1" applyBorder="1" applyAlignment="1">
      <alignment horizontal="right" vertical="top" wrapText="1"/>
    </xf>
    <xf numFmtId="0" fontId="9" fillId="7" borderId="42" xfId="0" applyNumberFormat="1" applyFont="1" applyFill="1" applyBorder="1" applyAlignment="1">
      <alignment horizontal="right" vertical="top"/>
    </xf>
    <xf numFmtId="0" fontId="9" fillId="2" borderId="50" xfId="0" applyNumberFormat="1" applyFont="1" applyFill="1" applyBorder="1" applyAlignment="1">
      <alignment horizontal="right" vertical="top" wrapText="1"/>
    </xf>
    <xf numFmtId="0" fontId="9" fillId="2" borderId="95" xfId="0" applyNumberFormat="1" applyFont="1" applyFill="1" applyBorder="1" applyAlignment="1">
      <alignment horizontal="right" vertical="top" wrapText="1"/>
    </xf>
    <xf numFmtId="49" fontId="2" fillId="3" borderId="13" xfId="0" applyNumberFormat="1" applyFont="1" applyFill="1" applyBorder="1" applyAlignment="1">
      <alignment vertical="center" wrapText="1"/>
    </xf>
    <xf numFmtId="0" fontId="9" fillId="2" borderId="57" xfId="0" applyNumberFormat="1" applyFont="1" applyFill="1" applyBorder="1" applyAlignment="1">
      <alignment vertical="top" wrapText="1"/>
    </xf>
    <xf numFmtId="0" fontId="9" fillId="2" borderId="60" xfId="0" applyNumberFormat="1" applyFont="1" applyFill="1" applyBorder="1" applyAlignment="1">
      <alignment vertical="top" wrapText="1"/>
    </xf>
    <xf numFmtId="49" fontId="9" fillId="17" borderId="59" xfId="0" applyNumberFormat="1" applyFont="1" applyFill="1" applyBorder="1" applyAlignment="1">
      <alignment horizontal="left" vertical="top" wrapText="1"/>
    </xf>
    <xf numFmtId="0" fontId="9" fillId="17" borderId="57" xfId="0" applyNumberFormat="1" applyFont="1" applyFill="1" applyBorder="1" applyAlignment="1">
      <alignment horizontal="right" vertical="top" wrapText="1"/>
    </xf>
    <xf numFmtId="0" fontId="9" fillId="3" borderId="32" xfId="0" applyNumberFormat="1" applyFont="1" applyFill="1" applyBorder="1" applyAlignment="1">
      <alignment horizontal="center" vertical="center" wrapText="1"/>
    </xf>
    <xf numFmtId="0" fontId="9" fillId="3" borderId="35" xfId="0" applyNumberFormat="1" applyFont="1" applyFill="1" applyBorder="1" applyAlignment="1">
      <alignment horizontal="center" vertical="center" wrapText="1"/>
    </xf>
    <xf numFmtId="0" fontId="9" fillId="3" borderId="21" xfId="0" applyNumberFormat="1" applyFont="1" applyFill="1" applyBorder="1" applyAlignment="1">
      <alignment horizontal="center" vertical="center" wrapText="1"/>
    </xf>
    <xf numFmtId="0" fontId="9" fillId="7" borderId="33" xfId="0" applyNumberFormat="1" applyFont="1" applyFill="1" applyBorder="1" applyAlignment="1">
      <alignment horizontal="right"/>
    </xf>
    <xf numFmtId="49" fontId="9" fillId="0" borderId="33" xfId="0" applyNumberFormat="1" applyFont="1" applyBorder="1" applyAlignment="1">
      <alignment horizontal="right"/>
    </xf>
    <xf numFmtId="0" fontId="0" fillId="18" borderId="1" xfId="0" applyFont="1" applyFill="1" applyBorder="1" applyAlignment="1">
      <alignment wrapText="1"/>
    </xf>
    <xf numFmtId="0" fontId="0" fillId="18" borderId="2" xfId="0" applyFont="1" applyFill="1" applyBorder="1" applyAlignment="1">
      <alignment vertical="top" wrapText="1"/>
    </xf>
    <xf numFmtId="0" fontId="0" fillId="18" borderId="2" xfId="0" applyFont="1" applyFill="1" applyBorder="1" applyAlignment="1">
      <alignment wrapText="1"/>
    </xf>
    <xf numFmtId="0" fontId="0" fillId="18" borderId="3" xfId="0" applyFont="1" applyFill="1" applyBorder="1" applyAlignment="1">
      <alignment wrapText="1"/>
    </xf>
    <xf numFmtId="0" fontId="0" fillId="18" borderId="0" xfId="0" applyNumberFormat="1" applyFont="1" applyFill="1" applyAlignment="1"/>
    <xf numFmtId="0" fontId="1" fillId="18" borderId="2" xfId="0" applyFont="1" applyFill="1" applyBorder="1" applyAlignment="1">
      <alignment horizontal="left" vertical="center"/>
    </xf>
    <xf numFmtId="0" fontId="1" fillId="18" borderId="2" xfId="0" applyFont="1" applyFill="1" applyBorder="1" applyAlignment="1">
      <alignment vertical="center"/>
    </xf>
    <xf numFmtId="49"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49" fontId="2" fillId="3" borderId="13" xfId="0" applyNumberFormat="1" applyFont="1" applyFill="1" applyBorder="1" applyAlignment="1">
      <alignment horizontal="left" vertical="center" wrapText="1"/>
    </xf>
    <xf numFmtId="49" fontId="1" fillId="2" borderId="5" xfId="0" applyNumberFormat="1" applyFont="1" applyFill="1" applyBorder="1" applyAlignment="1"/>
    <xf numFmtId="0" fontId="1" fillId="18" borderId="5" xfId="0" applyFont="1" applyFill="1" applyBorder="1" applyAlignment="1"/>
    <xf numFmtId="49" fontId="1" fillId="18" borderId="5" xfId="0" applyNumberFormat="1" applyFont="1" applyFill="1" applyBorder="1" applyAlignment="1">
      <alignment vertical="center"/>
    </xf>
    <xf numFmtId="49" fontId="4" fillId="2" borderId="7" xfId="0" applyNumberFormat="1" applyFont="1" applyFill="1" applyBorder="1" applyAlignment="1">
      <alignment horizontal="left" wrapText="1"/>
    </xf>
    <xf numFmtId="0" fontId="23" fillId="2" borderId="10" xfId="0" applyFont="1" applyFill="1" applyBorder="1" applyAlignment="1">
      <alignment vertical="center"/>
    </xf>
    <xf numFmtId="0" fontId="23" fillId="2" borderId="11" xfId="0" applyFont="1" applyFill="1" applyBorder="1" applyAlignment="1">
      <alignment vertical="center"/>
    </xf>
    <xf numFmtId="0" fontId="0" fillId="2" borderId="22" xfId="0" applyFont="1" applyFill="1" applyBorder="1" applyAlignment="1"/>
    <xf numFmtId="0" fontId="23" fillId="2" borderId="5" xfId="0" applyFont="1" applyFill="1" applyBorder="1" applyAlignment="1">
      <alignment vertical="center"/>
    </xf>
    <xf numFmtId="0" fontId="23" fillId="2" borderId="97" xfId="0" applyFont="1" applyFill="1" applyBorder="1" applyAlignment="1">
      <alignment vertical="center"/>
    </xf>
    <xf numFmtId="0" fontId="0" fillId="2" borderId="97" xfId="0" applyFont="1" applyFill="1" applyBorder="1" applyAlignment="1"/>
    <xf numFmtId="0" fontId="0" fillId="0" borderId="98" xfId="0" applyNumberFormat="1" applyFont="1" applyBorder="1" applyAlignment="1"/>
    <xf numFmtId="0" fontId="0" fillId="0" borderId="5" xfId="0" applyNumberFormat="1" applyFont="1" applyBorder="1" applyAlignment="1">
      <alignment vertical="center"/>
    </xf>
    <xf numFmtId="0" fontId="26" fillId="0" borderId="5" xfId="1" applyNumberFormat="1" applyFont="1" applyBorder="1" applyAlignment="1">
      <alignment vertical="center"/>
    </xf>
    <xf numFmtId="0" fontId="0" fillId="0" borderId="97" xfId="0" applyNumberFormat="1" applyFont="1" applyBorder="1" applyAlignment="1"/>
    <xf numFmtId="49" fontId="2" fillId="0" borderId="10"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49" fontId="23" fillId="0" borderId="10" xfId="0" applyNumberFormat="1" applyFont="1" applyFill="1" applyBorder="1" applyAlignment="1">
      <alignment horizontal="left" vertical="center" wrapText="1"/>
    </xf>
    <xf numFmtId="0" fontId="23" fillId="0" borderId="1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5" xfId="0" applyFont="1" applyFill="1" applyBorder="1" applyAlignment="1">
      <alignment horizontal="right" vertical="center" wrapText="1"/>
    </xf>
    <xf numFmtId="49" fontId="12" fillId="0" borderId="5" xfId="0" applyNumberFormat="1" applyFont="1" applyFill="1" applyBorder="1" applyAlignment="1">
      <alignment horizontal="right" vertical="center" wrapText="1"/>
    </xf>
    <xf numFmtId="0" fontId="12" fillId="0" borderId="5" xfId="0" applyNumberFormat="1" applyFont="1" applyFill="1" applyBorder="1" applyAlignment="1">
      <alignment horizontal="left" vertical="center" wrapText="1"/>
    </xf>
    <xf numFmtId="0" fontId="0" fillId="2" borderId="42" xfId="0" applyFont="1" applyFill="1" applyBorder="1" applyAlignment="1">
      <alignment vertical="top" wrapText="1"/>
    </xf>
    <xf numFmtId="0" fontId="0" fillId="2" borderId="50" xfId="0" applyFont="1" applyFill="1" applyBorder="1" applyAlignment="1">
      <alignment vertical="top" wrapText="1"/>
    </xf>
    <xf numFmtId="0" fontId="14" fillId="2" borderId="55" xfId="0" applyFont="1" applyFill="1" applyBorder="1" applyAlignment="1">
      <alignment horizontal="right" vertical="center" wrapText="1"/>
    </xf>
    <xf numFmtId="0" fontId="0" fillId="19" borderId="42" xfId="0" applyFont="1" applyFill="1" applyBorder="1" applyAlignment="1">
      <alignment vertical="top" wrapText="1"/>
    </xf>
    <xf numFmtId="49" fontId="9" fillId="19" borderId="37" xfId="0" applyNumberFormat="1" applyFont="1" applyFill="1" applyBorder="1" applyAlignment="1">
      <alignment vertical="top" wrapText="1"/>
    </xf>
    <xf numFmtId="0" fontId="9" fillId="19" borderId="42" xfId="0" applyNumberFormat="1" applyFont="1" applyFill="1" applyBorder="1" applyAlignment="1">
      <alignment horizontal="right" wrapText="1"/>
    </xf>
    <xf numFmtId="0" fontId="9" fillId="20" borderId="57" xfId="0" applyNumberFormat="1" applyFont="1" applyFill="1" applyBorder="1" applyAlignment="1">
      <alignment vertical="top" wrapText="1"/>
    </xf>
    <xf numFmtId="49" fontId="9" fillId="20" borderId="55" xfId="0" applyNumberFormat="1" applyFont="1" applyFill="1" applyBorder="1" applyAlignment="1">
      <alignment vertical="top" wrapText="1"/>
    </xf>
    <xf numFmtId="0" fontId="14" fillId="20" borderId="57" xfId="0" applyNumberFormat="1" applyFont="1" applyFill="1" applyBorder="1" applyAlignment="1">
      <alignment vertical="top" wrapText="1"/>
    </xf>
    <xf numFmtId="0" fontId="11" fillId="0" borderId="5" xfId="0" applyFont="1" applyFill="1" applyBorder="1" applyAlignment="1">
      <alignment horizontal="center" vertical="center"/>
    </xf>
    <xf numFmtId="0" fontId="25" fillId="0" borderId="5" xfId="1" applyFont="1" applyFill="1" applyBorder="1" applyAlignment="1">
      <alignmen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0" borderId="0" xfId="0" applyNumberFormat="1" applyFont="1" applyAlignment="1">
      <alignment vertical="center"/>
    </xf>
    <xf numFmtId="0" fontId="0" fillId="0" borderId="5" xfId="0" applyFont="1" applyFill="1" applyBorder="1" applyAlignment="1">
      <alignment vertical="top" wrapText="1"/>
    </xf>
    <xf numFmtId="0" fontId="26" fillId="0" borderId="5" xfId="1" applyNumberFormat="1" applyFont="1" applyFill="1" applyBorder="1" applyAlignment="1">
      <alignment vertical="center"/>
    </xf>
    <xf numFmtId="0" fontId="5" fillId="0" borderId="5" xfId="0" applyFont="1" applyFill="1" applyBorder="1" applyAlignment="1">
      <alignment wrapText="1"/>
    </xf>
    <xf numFmtId="0" fontId="0" fillId="0" borderId="5" xfId="0" applyFont="1" applyFill="1" applyBorder="1" applyAlignment="1"/>
    <xf numFmtId="49" fontId="22" fillId="14" borderId="33" xfId="0" applyNumberFormat="1" applyFont="1" applyFill="1" applyBorder="1" applyAlignment="1">
      <alignment vertical="center" wrapText="1"/>
    </xf>
    <xf numFmtId="49" fontId="22" fillId="14" borderId="33" xfId="0" applyNumberFormat="1" applyFont="1" applyFill="1" applyBorder="1" applyAlignment="1"/>
    <xf numFmtId="49" fontId="22" fillId="2" borderId="33" xfId="0" applyNumberFormat="1" applyFont="1" applyFill="1" applyBorder="1" applyAlignment="1">
      <alignment vertical="center" wrapText="1"/>
    </xf>
    <xf numFmtId="49" fontId="22" fillId="0" borderId="33" xfId="0" applyNumberFormat="1" applyFont="1" applyBorder="1" applyAlignment="1"/>
    <xf numFmtId="0" fontId="0" fillId="0" borderId="101" xfId="0" quotePrefix="1" applyFill="1" applyBorder="1" applyAlignment="1">
      <alignment vertical="center" wrapText="1"/>
    </xf>
    <xf numFmtId="0" fontId="0" fillId="0" borderId="85" xfId="0" applyFont="1" applyBorder="1" applyAlignment="1">
      <alignment wrapText="1"/>
    </xf>
    <xf numFmtId="0" fontId="0" fillId="0" borderId="86" xfId="0" applyFont="1" applyBorder="1" applyAlignment="1">
      <alignment wrapText="1"/>
    </xf>
    <xf numFmtId="0" fontId="0" fillId="0" borderId="102" xfId="0" applyFont="1" applyBorder="1" applyAlignment="1"/>
    <xf numFmtId="49" fontId="0" fillId="2" borderId="42" xfId="0" applyNumberFormat="1" applyFont="1" applyFill="1" applyBorder="1" applyAlignment="1">
      <alignment vertical="center" wrapText="1"/>
    </xf>
    <xf numFmtId="0" fontId="0" fillId="0" borderId="103" xfId="0" applyFont="1" applyBorder="1" applyAlignment="1">
      <alignment wrapText="1"/>
    </xf>
    <xf numFmtId="0" fontId="0" fillId="0" borderId="104" xfId="0" applyFont="1" applyBorder="1" applyAlignment="1">
      <alignment wrapText="1"/>
    </xf>
    <xf numFmtId="49" fontId="0" fillId="2" borderId="101" xfId="0" applyNumberFormat="1" applyFont="1" applyFill="1" applyBorder="1" applyAlignment="1">
      <alignment vertical="center" wrapText="1"/>
    </xf>
    <xf numFmtId="0" fontId="0" fillId="2" borderId="101" xfId="0" applyFont="1" applyFill="1" applyBorder="1" applyAlignment="1">
      <alignment vertical="center" wrapText="1"/>
    </xf>
    <xf numFmtId="0" fontId="0" fillId="0" borderId="101" xfId="0" applyBorder="1" applyAlignment="1">
      <alignment vertical="center" wrapText="1"/>
    </xf>
    <xf numFmtId="0" fontId="0" fillId="0" borderId="101" xfId="0" applyFont="1" applyBorder="1" applyAlignment="1">
      <alignment vertical="center" wrapText="1"/>
    </xf>
    <xf numFmtId="49" fontId="0" fillId="0" borderId="101" xfId="0" applyNumberFormat="1" applyFont="1" applyBorder="1" applyAlignment="1">
      <alignment vertical="center" wrapText="1"/>
    </xf>
    <xf numFmtId="49" fontId="29" fillId="14" borderId="37" xfId="0" applyNumberFormat="1" applyFont="1" applyFill="1" applyBorder="1" applyAlignment="1">
      <alignment vertical="center" wrapText="1"/>
    </xf>
    <xf numFmtId="49" fontId="29" fillId="2" borderId="37" xfId="0" applyNumberFormat="1" applyFont="1" applyFill="1" applyBorder="1" applyAlignment="1">
      <alignment vertical="center" wrapText="1"/>
    </xf>
    <xf numFmtId="0" fontId="0" fillId="0" borderId="106" xfId="0" applyNumberFormat="1" applyFont="1" applyBorder="1" applyAlignment="1">
      <alignment wrapText="1"/>
    </xf>
    <xf numFmtId="0" fontId="0" fillId="0" borderId="106" xfId="0" applyNumberFormat="1" applyFont="1" applyBorder="1" applyAlignment="1"/>
    <xf numFmtId="0" fontId="0" fillId="0" borderId="107" xfId="0" applyNumberFormat="1" applyFont="1" applyBorder="1" applyAlignment="1">
      <alignment wrapText="1"/>
    </xf>
    <xf numFmtId="0" fontId="0" fillId="0" borderId="107" xfId="0" applyNumberFormat="1" applyFont="1" applyBorder="1" applyAlignment="1"/>
    <xf numFmtId="0" fontId="29" fillId="0" borderId="105" xfId="0" applyNumberFormat="1" applyFont="1" applyBorder="1" applyAlignment="1">
      <alignment wrapText="1"/>
    </xf>
    <xf numFmtId="0" fontId="29" fillId="0" borderId="105" xfId="0" applyNumberFormat="1" applyFont="1" applyFill="1" applyBorder="1" applyAlignment="1">
      <alignment wrapText="1"/>
    </xf>
    <xf numFmtId="49" fontId="2" fillId="3" borderId="13" xfId="0" applyNumberFormat="1" applyFont="1" applyFill="1" applyBorder="1" applyAlignment="1">
      <alignment horizontal="left" vertical="center" wrapText="1"/>
    </xf>
    <xf numFmtId="0" fontId="2" fillId="3" borderId="14" xfId="0" applyFont="1" applyFill="1" applyBorder="1" applyAlignment="1">
      <alignment horizontal="left" vertical="center" wrapText="1"/>
    </xf>
    <xf numFmtId="49" fontId="23" fillId="2" borderId="15" xfId="0" applyNumberFormat="1"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17" xfId="0" applyFont="1" applyFill="1" applyBorder="1" applyAlignment="1">
      <alignment horizontal="left" vertical="center" wrapText="1"/>
    </xf>
    <xf numFmtId="49" fontId="23" fillId="2" borderId="10" xfId="0" applyNumberFormat="1" applyFont="1" applyFill="1" applyBorder="1" applyAlignment="1">
      <alignment horizontal="left" vertical="center" wrapText="1"/>
    </xf>
    <xf numFmtId="49" fontId="23" fillId="2" borderId="11" xfId="0" applyNumberFormat="1" applyFont="1" applyFill="1" applyBorder="1" applyAlignment="1">
      <alignment horizontal="left" vertical="center" wrapText="1"/>
    </xf>
    <xf numFmtId="49" fontId="2" fillId="3" borderId="9" xfId="0" applyNumberFormat="1" applyFont="1" applyFill="1" applyBorder="1" applyAlignment="1">
      <alignment horizontal="left" vertical="center" wrapText="1"/>
    </xf>
    <xf numFmtId="49" fontId="2" fillId="3" borderId="26" xfId="0" applyNumberFormat="1" applyFont="1" applyFill="1" applyBorder="1" applyAlignment="1">
      <alignment horizontal="left" vertical="center" wrapText="1"/>
    </xf>
    <xf numFmtId="49" fontId="3" fillId="3" borderId="9" xfId="0" applyNumberFormat="1"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49" fontId="2" fillId="3" borderId="9"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5" fillId="0" borderId="5" xfId="1" applyNumberFormat="1" applyFont="1" applyBorder="1" applyAlignment="1">
      <alignment horizontal="left" vertical="center"/>
    </xf>
    <xf numFmtId="0" fontId="26" fillId="0" borderId="5" xfId="1" applyNumberFormat="1" applyFont="1" applyBorder="1" applyAlignment="1">
      <alignment horizontal="left" vertical="center"/>
    </xf>
    <xf numFmtId="0" fontId="9" fillId="7" borderId="40" xfId="0" applyNumberFormat="1" applyFont="1" applyFill="1" applyBorder="1" applyAlignment="1">
      <alignment horizontal="center" vertical="center" wrapText="1"/>
    </xf>
    <xf numFmtId="0" fontId="22" fillId="2" borderId="45" xfId="0" applyFont="1" applyFill="1" applyBorder="1" applyAlignment="1">
      <alignment wrapText="1"/>
    </xf>
    <xf numFmtId="0" fontId="9" fillId="2" borderId="40" xfId="0" applyNumberFormat="1" applyFont="1" applyFill="1" applyBorder="1" applyAlignment="1">
      <alignment horizontal="center" vertical="center" wrapText="1"/>
    </xf>
    <xf numFmtId="0" fontId="9" fillId="7" borderId="39" xfId="0" applyNumberFormat="1" applyFont="1" applyFill="1" applyBorder="1" applyAlignment="1">
      <alignment horizontal="center" vertical="center" wrapText="1"/>
    </xf>
    <xf numFmtId="0" fontId="22" fillId="2" borderId="44" xfId="0" applyFont="1" applyFill="1" applyBorder="1" applyAlignment="1">
      <alignment wrapText="1"/>
    </xf>
    <xf numFmtId="0" fontId="9" fillId="2" borderId="39" xfId="0" applyNumberFormat="1" applyFont="1" applyFill="1" applyBorder="1" applyAlignment="1">
      <alignment horizontal="center" vertical="center" wrapText="1"/>
    </xf>
    <xf numFmtId="49" fontId="9" fillId="2" borderId="38" xfId="0" applyNumberFormat="1" applyFont="1" applyFill="1" applyBorder="1" applyAlignment="1">
      <alignment horizontal="left" vertical="top" wrapText="1"/>
    </xf>
    <xf numFmtId="0" fontId="0" fillId="2" borderId="43" xfId="0" applyFont="1" applyFill="1" applyBorder="1" applyAlignment="1">
      <alignment wrapText="1"/>
    </xf>
    <xf numFmtId="49" fontId="9" fillId="7" borderId="38" xfId="0" applyNumberFormat="1" applyFont="1" applyFill="1" applyBorder="1" applyAlignment="1">
      <alignment horizontal="left" vertical="top" wrapText="1"/>
    </xf>
    <xf numFmtId="0" fontId="22" fillId="2" borderId="79" xfId="0" applyFont="1" applyFill="1" applyBorder="1" applyAlignment="1">
      <alignment wrapText="1"/>
    </xf>
    <xf numFmtId="0" fontId="0" fillId="2" borderId="94" xfId="0" applyFont="1" applyFill="1" applyBorder="1" applyAlignment="1">
      <alignment vertical="top" wrapText="1"/>
    </xf>
    <xf numFmtId="0" fontId="22" fillId="2" borderId="95" xfId="0" applyFont="1" applyFill="1" applyBorder="1" applyAlignment="1">
      <alignment wrapText="1"/>
    </xf>
    <xf numFmtId="0" fontId="0" fillId="2" borderId="94" xfId="0" applyFont="1" applyFill="1" applyBorder="1" applyAlignment="1">
      <alignment wrapText="1"/>
    </xf>
    <xf numFmtId="49" fontId="9" fillId="2" borderId="46" xfId="0" applyNumberFormat="1" applyFont="1" applyFill="1" applyBorder="1" applyAlignment="1">
      <alignment vertical="top" wrapText="1"/>
    </xf>
    <xf numFmtId="0" fontId="0" fillId="2" borderId="96" xfId="0" applyFont="1" applyFill="1" applyBorder="1" applyAlignment="1">
      <alignment wrapText="1"/>
    </xf>
    <xf numFmtId="0" fontId="0" fillId="2" borderId="43" xfId="0" applyFont="1" applyFill="1" applyBorder="1" applyAlignment="1">
      <alignment vertical="top" wrapText="1"/>
    </xf>
    <xf numFmtId="0" fontId="0" fillId="2" borderId="43" xfId="0" applyFont="1" applyFill="1" applyBorder="1" applyAlignment="1">
      <alignment horizontal="left" wrapText="1"/>
    </xf>
    <xf numFmtId="0" fontId="9" fillId="7" borderId="36" xfId="0" applyNumberFormat="1" applyFont="1" applyFill="1" applyBorder="1" applyAlignment="1">
      <alignment horizontal="center" vertical="center" wrapText="1"/>
    </xf>
    <xf numFmtId="0" fontId="0" fillId="2" borderId="41" xfId="0" applyFont="1" applyFill="1" applyBorder="1" applyAlignment="1">
      <alignment vertical="top" wrapText="1"/>
    </xf>
    <xf numFmtId="0" fontId="9" fillId="2" borderId="36" xfId="0" applyNumberFormat="1" applyFont="1" applyFill="1" applyBorder="1" applyAlignment="1">
      <alignment horizontal="center" vertical="center" wrapText="1"/>
    </xf>
    <xf numFmtId="0" fontId="0" fillId="2" borderId="48" xfId="0" applyFont="1" applyFill="1" applyBorder="1" applyAlignment="1">
      <alignment vertical="top" wrapText="1"/>
    </xf>
    <xf numFmtId="0" fontId="9" fillId="7" borderId="37" xfId="0" applyNumberFormat="1" applyFont="1" applyFill="1" applyBorder="1" applyAlignment="1">
      <alignment horizontal="center" vertical="center" wrapText="1"/>
    </xf>
    <xf numFmtId="0" fontId="0" fillId="2" borderId="42" xfId="0" applyFont="1" applyFill="1" applyBorder="1" applyAlignment="1">
      <alignment vertical="top" wrapText="1"/>
    </xf>
    <xf numFmtId="0" fontId="9" fillId="2" borderId="37" xfId="0" applyNumberFormat="1" applyFont="1" applyFill="1" applyBorder="1" applyAlignment="1">
      <alignment horizontal="center" vertical="center" wrapText="1"/>
    </xf>
    <xf numFmtId="0" fontId="0" fillId="2" borderId="50" xfId="0" applyFont="1" applyFill="1" applyBorder="1" applyAlignment="1">
      <alignment vertical="top" wrapText="1"/>
    </xf>
    <xf numFmtId="49" fontId="9" fillId="2" borderId="43" xfId="0" applyNumberFormat="1" applyFont="1" applyFill="1" applyBorder="1" applyAlignment="1">
      <alignment horizontal="left" vertical="top" wrapText="1"/>
    </xf>
    <xf numFmtId="49" fontId="2" fillId="3" borderId="9" xfId="0" applyNumberFormat="1" applyFont="1" applyFill="1" applyBorder="1" applyAlignment="1">
      <alignment horizontal="center" vertical="center" wrapText="1"/>
    </xf>
    <xf numFmtId="0" fontId="2" fillId="3" borderId="26" xfId="0" applyFont="1" applyFill="1" applyBorder="1" applyAlignment="1">
      <alignment horizontal="center" vertical="center" wrapText="1"/>
    </xf>
    <xf numFmtId="49" fontId="9" fillId="3" borderId="9" xfId="0" applyNumberFormat="1"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25" fillId="0" borderId="5" xfId="1" applyFont="1" applyFill="1" applyBorder="1" applyAlignment="1">
      <alignment horizontal="left" vertical="center"/>
    </xf>
    <xf numFmtId="0" fontId="26" fillId="0" borderId="5" xfId="1" applyNumberFormat="1" applyFont="1" applyFill="1" applyBorder="1" applyAlignment="1">
      <alignment horizontal="left" vertical="center"/>
    </xf>
    <xf numFmtId="49" fontId="9" fillId="8" borderId="38" xfId="0" applyNumberFormat="1" applyFont="1" applyFill="1" applyBorder="1" applyAlignment="1">
      <alignment horizontal="left" vertical="top" wrapText="1"/>
    </xf>
    <xf numFmtId="49" fontId="9" fillId="8" borderId="43" xfId="0" applyNumberFormat="1" applyFont="1" applyFill="1" applyBorder="1" applyAlignment="1">
      <alignment horizontal="left" vertical="top" wrapText="1"/>
    </xf>
    <xf numFmtId="49" fontId="9" fillId="7" borderId="43" xfId="0" applyNumberFormat="1" applyFont="1" applyFill="1" applyBorder="1" applyAlignment="1">
      <alignment horizontal="left" vertical="top" wrapText="1"/>
    </xf>
    <xf numFmtId="49" fontId="9" fillId="2" borderId="37" xfId="0" applyNumberFormat="1" applyFont="1" applyFill="1" applyBorder="1" applyAlignment="1">
      <alignment horizontal="center" vertical="center" wrapText="1"/>
    </xf>
    <xf numFmtId="0" fontId="0" fillId="2" borderId="42" xfId="0" applyFont="1" applyFill="1" applyBorder="1" applyAlignment="1">
      <alignment wrapText="1"/>
    </xf>
    <xf numFmtId="49" fontId="9" fillId="2" borderId="38" xfId="0" applyNumberFormat="1" applyFont="1" applyFill="1" applyBorder="1" applyAlignment="1">
      <alignment horizontal="center" vertical="center" wrapText="1"/>
    </xf>
    <xf numFmtId="49" fontId="9" fillId="7" borderId="37" xfId="0" applyNumberFormat="1" applyFont="1" applyFill="1" applyBorder="1" applyAlignment="1">
      <alignment horizontal="center" vertical="center" wrapText="1"/>
    </xf>
    <xf numFmtId="49" fontId="9" fillId="7" borderId="38" xfId="0" applyNumberFormat="1" applyFont="1" applyFill="1" applyBorder="1" applyAlignment="1">
      <alignment horizontal="center" vertical="center" wrapText="1"/>
    </xf>
    <xf numFmtId="0" fontId="0" fillId="2" borderId="50" xfId="0" applyFont="1" applyFill="1" applyBorder="1" applyAlignment="1">
      <alignment wrapText="1"/>
    </xf>
    <xf numFmtId="0" fontId="9" fillId="2" borderId="37" xfId="0" applyFont="1" applyFill="1" applyBorder="1" applyAlignment="1">
      <alignment horizontal="center" vertical="center" wrapText="1"/>
    </xf>
    <xf numFmtId="49" fontId="9" fillId="2" borderId="55" xfId="0" applyNumberFormat="1" applyFont="1" applyFill="1" applyBorder="1" applyAlignment="1">
      <alignment horizontal="center" vertical="center" wrapText="1"/>
    </xf>
    <xf numFmtId="0" fontId="0" fillId="2" borderId="60" xfId="0" applyFont="1" applyFill="1" applyBorder="1" applyAlignment="1">
      <alignment wrapText="1"/>
    </xf>
    <xf numFmtId="49" fontId="9" fillId="7" borderId="55" xfId="0" applyNumberFormat="1" applyFont="1" applyFill="1" applyBorder="1" applyAlignment="1">
      <alignment horizontal="center" vertical="center" wrapText="1"/>
    </xf>
    <xf numFmtId="0" fontId="0" fillId="2" borderId="57" xfId="0" applyFont="1" applyFill="1" applyBorder="1" applyAlignment="1">
      <alignment wrapText="1"/>
    </xf>
    <xf numFmtId="0" fontId="9" fillId="2" borderId="55" xfId="0" applyFont="1" applyFill="1" applyBorder="1" applyAlignment="1">
      <alignment horizontal="center" vertical="center" wrapText="1"/>
    </xf>
    <xf numFmtId="49" fontId="4" fillId="11" borderId="38" xfId="0" applyNumberFormat="1" applyFont="1" applyFill="1" applyBorder="1" applyAlignment="1">
      <alignment horizontal="center" vertical="center" wrapText="1"/>
    </xf>
    <xf numFmtId="0" fontId="4" fillId="11" borderId="56" xfId="0" applyFont="1" applyFill="1" applyBorder="1" applyAlignment="1">
      <alignment horizontal="center" vertical="center" wrapText="1"/>
    </xf>
    <xf numFmtId="0" fontId="4" fillId="11" borderId="40" xfId="0" applyFont="1" applyFill="1" applyBorder="1" applyAlignment="1">
      <alignment horizontal="center" vertical="center" wrapText="1"/>
    </xf>
    <xf numFmtId="49" fontId="3" fillId="3" borderId="34" xfId="0" applyNumberFormat="1"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49" fontId="2" fillId="9" borderId="53" xfId="0" applyNumberFormat="1"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30" xfId="0" applyFont="1" applyFill="1" applyBorder="1" applyAlignment="1">
      <alignment horizontal="center" vertical="center" wrapText="1"/>
    </xf>
    <xf numFmtId="49" fontId="4" fillId="11" borderId="36" xfId="0" applyNumberFormat="1" applyFont="1" applyFill="1" applyBorder="1" applyAlignment="1">
      <alignment horizontal="center" vertical="center" wrapText="1"/>
    </xf>
    <xf numFmtId="0" fontId="4" fillId="11" borderId="41" xfId="0" applyFont="1" applyFill="1" applyBorder="1" applyAlignment="1">
      <alignment horizontal="center" vertical="center" wrapText="1"/>
    </xf>
    <xf numFmtId="49" fontId="10" fillId="11" borderId="37" xfId="0" applyNumberFormat="1" applyFont="1" applyFill="1" applyBorder="1" applyAlignment="1">
      <alignment horizontal="center" vertical="center" wrapText="1"/>
    </xf>
    <xf numFmtId="0" fontId="10" fillId="11" borderId="42" xfId="0" applyFont="1" applyFill="1" applyBorder="1" applyAlignment="1">
      <alignment horizontal="center" vertical="center" wrapText="1"/>
    </xf>
    <xf numFmtId="49" fontId="23" fillId="2" borderId="9" xfId="0" applyNumberFormat="1"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11" xfId="0" applyFont="1" applyFill="1" applyBorder="1" applyAlignment="1">
      <alignment horizontal="left" vertical="center" wrapText="1"/>
    </xf>
    <xf numFmtId="49" fontId="2" fillId="4" borderId="53" xfId="0" applyNumberFormat="1" applyFont="1" applyFill="1" applyBorder="1" applyAlignment="1">
      <alignment horizontal="center" vertical="center" wrapText="1"/>
    </xf>
    <xf numFmtId="0" fontId="10" fillId="4" borderId="30" xfId="0" applyFont="1" applyFill="1" applyBorder="1" applyAlignment="1">
      <alignment horizontal="center" vertical="center" wrapText="1"/>
    </xf>
    <xf numFmtId="49" fontId="2" fillId="6" borderId="53" xfId="0" applyNumberFormat="1"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30" xfId="0" applyFont="1" applyFill="1" applyBorder="1" applyAlignment="1">
      <alignment horizontal="center" vertical="center" wrapText="1"/>
    </xf>
    <xf numFmtId="49" fontId="4" fillId="5" borderId="36" xfId="0" applyNumberFormat="1" applyFont="1" applyFill="1" applyBorder="1" applyAlignment="1">
      <alignment horizontal="center" vertical="center" wrapText="1"/>
    </xf>
    <xf numFmtId="0" fontId="4" fillId="5" borderId="41" xfId="0" applyFont="1" applyFill="1" applyBorder="1" applyAlignment="1">
      <alignment horizontal="center" vertical="center" wrapText="1"/>
    </xf>
    <xf numFmtId="49" fontId="10" fillId="5" borderId="55" xfId="0" applyNumberFormat="1" applyFont="1" applyFill="1" applyBorder="1" applyAlignment="1">
      <alignment horizontal="center" vertical="center" wrapText="1"/>
    </xf>
    <xf numFmtId="0" fontId="10" fillId="5" borderId="57" xfId="0" applyFont="1" applyFill="1" applyBorder="1" applyAlignment="1">
      <alignment horizontal="center" vertical="center" wrapText="1"/>
    </xf>
    <xf numFmtId="49" fontId="10" fillId="10" borderId="36" xfId="0" applyNumberFormat="1" applyFont="1" applyFill="1" applyBorder="1" applyAlignment="1">
      <alignment horizontal="center" vertical="center" wrapText="1"/>
    </xf>
    <xf numFmtId="0" fontId="10" fillId="10" borderId="41" xfId="0" applyFont="1" applyFill="1" applyBorder="1" applyAlignment="1">
      <alignment horizontal="center" vertical="center" wrapText="1"/>
    </xf>
    <xf numFmtId="49" fontId="4" fillId="10" borderId="38" xfId="0" applyNumberFormat="1" applyFont="1" applyFill="1" applyBorder="1" applyAlignment="1">
      <alignment horizontal="center" vertical="center" wrapText="1"/>
    </xf>
    <xf numFmtId="0" fontId="4" fillId="10" borderId="56" xfId="0" applyFont="1" applyFill="1" applyBorder="1" applyAlignment="1">
      <alignment horizontal="center" vertical="center" wrapText="1"/>
    </xf>
    <xf numFmtId="0" fontId="4" fillId="10" borderId="40"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55" xfId="0" applyFont="1" applyFill="1" applyBorder="1" applyAlignment="1">
      <alignment horizontal="center" vertical="center" wrapText="1"/>
    </xf>
    <xf numFmtId="49" fontId="23" fillId="2" borderId="27" xfId="0" applyNumberFormat="1" applyFont="1" applyFill="1" applyBorder="1" applyAlignment="1">
      <alignment horizontal="left" vertical="center" wrapText="1"/>
    </xf>
    <xf numFmtId="49" fontId="3" fillId="3" borderId="37" xfId="0" applyNumberFormat="1" applyFont="1" applyFill="1" applyBorder="1" applyAlignment="1">
      <alignment horizontal="left" vertical="top" wrapText="1"/>
    </xf>
    <xf numFmtId="0" fontId="3" fillId="3" borderId="42" xfId="0" applyFont="1" applyFill="1" applyBorder="1" applyAlignment="1">
      <alignment horizontal="left" vertical="top" wrapText="1"/>
    </xf>
    <xf numFmtId="49" fontId="4" fillId="6" borderId="65" xfId="0" applyNumberFormat="1"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66" xfId="0"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0" fontId="10" fillId="6" borderId="41" xfId="0" applyFont="1" applyFill="1" applyBorder="1" applyAlignment="1">
      <alignment horizontal="center" vertical="center" wrapText="1"/>
    </xf>
    <xf numFmtId="49" fontId="4" fillId="6" borderId="64" xfId="0" applyNumberFormat="1" applyFont="1" applyFill="1" applyBorder="1" applyAlignment="1">
      <alignment horizontal="center" vertical="center" wrapText="1"/>
    </xf>
    <xf numFmtId="0" fontId="4" fillId="6" borderId="42" xfId="0"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0" fontId="10" fillId="6" borderId="42" xfId="0" applyFont="1" applyFill="1" applyBorder="1" applyAlignment="1">
      <alignment horizontal="center" vertical="center" wrapText="1"/>
    </xf>
    <xf numFmtId="49" fontId="3" fillId="3" borderId="33" xfId="0" applyNumberFormat="1"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7" borderId="71"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0" fillId="0" borderId="70" xfId="0" applyFont="1" applyBorder="1" applyAlignment="1"/>
    <xf numFmtId="0" fontId="0" fillId="0" borderId="72" xfId="0" applyFont="1" applyBorder="1" applyAlignment="1"/>
    <xf numFmtId="49" fontId="9" fillId="2" borderId="73" xfId="0" applyNumberFormat="1" applyFont="1" applyFill="1" applyBorder="1" applyAlignment="1">
      <alignment horizontal="center" vertical="center" wrapText="1"/>
    </xf>
    <xf numFmtId="0" fontId="0" fillId="0" borderId="74" xfId="0" applyFont="1" applyBorder="1" applyAlignment="1"/>
    <xf numFmtId="0" fontId="9" fillId="2" borderId="73" xfId="0" applyNumberFormat="1" applyFont="1" applyFill="1" applyBorder="1" applyAlignment="1">
      <alignment horizontal="center" vertical="center" wrapText="1"/>
    </xf>
    <xf numFmtId="49" fontId="1" fillId="2" borderId="5" xfId="0" applyNumberFormat="1" applyFont="1" applyFill="1" applyBorder="1" applyAlignment="1">
      <alignment horizontal="left" wrapText="1"/>
    </xf>
    <xf numFmtId="0" fontId="1" fillId="2" borderId="5" xfId="0" applyFont="1" applyFill="1" applyBorder="1" applyAlignment="1">
      <alignment horizontal="left" wrapText="1"/>
    </xf>
    <xf numFmtId="49" fontId="4" fillId="6" borderId="33" xfId="0" applyNumberFormat="1" applyFont="1" applyFill="1" applyBorder="1" applyAlignment="1">
      <alignment horizontal="center" vertical="center" wrapText="1"/>
    </xf>
    <xf numFmtId="0" fontId="4" fillId="6" borderId="3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49" fontId="12" fillId="10" borderId="82" xfId="0" applyNumberFormat="1" applyFont="1" applyFill="1" applyBorder="1" applyAlignment="1">
      <alignment horizontal="center" vertical="center" wrapText="1"/>
    </xf>
    <xf numFmtId="0" fontId="12" fillId="10" borderId="45" xfId="0"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49" fontId="12" fillId="21" borderId="53" xfId="0" applyNumberFormat="1" applyFont="1" applyFill="1" applyBorder="1" applyAlignment="1">
      <alignment horizontal="center" vertical="center" wrapText="1"/>
    </xf>
    <xf numFmtId="0" fontId="12" fillId="21" borderId="30" xfId="0" applyFont="1" applyFill="1" applyBorder="1" applyAlignment="1">
      <alignment horizontal="center" vertical="center" wrapText="1"/>
    </xf>
    <xf numFmtId="49" fontId="15" fillId="10" borderId="77" xfId="0" applyNumberFormat="1" applyFont="1" applyFill="1" applyBorder="1" applyAlignment="1">
      <alignment horizontal="center" vertical="center" wrapText="1"/>
    </xf>
    <xf numFmtId="0" fontId="15" fillId="10" borderId="66" xfId="0" applyFont="1" applyFill="1" applyBorder="1" applyAlignment="1">
      <alignment horizontal="center" vertical="center" wrapText="1"/>
    </xf>
    <xf numFmtId="49" fontId="12" fillId="10" borderId="78" xfId="0" applyNumberFormat="1" applyFont="1" applyFill="1" applyBorder="1" applyAlignment="1">
      <alignment horizontal="center" vertical="center" wrapText="1"/>
    </xf>
    <xf numFmtId="0" fontId="12" fillId="10" borderId="7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12" fillId="2" borderId="81" xfId="0" applyFont="1" applyFill="1" applyBorder="1" applyAlignment="1">
      <alignment horizontal="center" vertical="center" wrapText="1"/>
    </xf>
    <xf numFmtId="49" fontId="16" fillId="10" borderId="77" xfId="0" applyNumberFormat="1" applyFont="1" applyFill="1" applyBorder="1" applyAlignment="1">
      <alignment horizontal="center" vertical="center" wrapText="1"/>
    </xf>
    <xf numFmtId="0" fontId="16" fillId="10" borderId="66" xfId="0" applyFont="1" applyFill="1" applyBorder="1" applyAlignment="1">
      <alignment horizontal="center" vertical="center" wrapText="1"/>
    </xf>
    <xf numFmtId="49" fontId="16" fillId="10" borderId="83" xfId="0" applyNumberFormat="1"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0" fillId="2" borderId="80" xfId="0" applyFont="1" applyFill="1" applyBorder="1" applyAlignment="1">
      <alignment horizontal="center" vertical="center"/>
    </xf>
    <xf numFmtId="0" fontId="0" fillId="2" borderId="81" xfId="0" applyFont="1" applyFill="1" applyBorder="1" applyAlignment="1">
      <alignment horizontal="center" vertical="center"/>
    </xf>
    <xf numFmtId="49" fontId="15" fillId="9" borderId="77" xfId="0" applyNumberFormat="1" applyFont="1" applyFill="1" applyBorder="1" applyAlignment="1">
      <alignment horizontal="center" vertical="center" wrapText="1"/>
    </xf>
    <xf numFmtId="0" fontId="15" fillId="9" borderId="66" xfId="0" applyFont="1" applyFill="1" applyBorder="1" applyAlignment="1">
      <alignment horizontal="center" vertical="center" wrapText="1"/>
    </xf>
    <xf numFmtId="49" fontId="12" fillId="9" borderId="78" xfId="0" applyNumberFormat="1" applyFont="1" applyFill="1" applyBorder="1" applyAlignment="1">
      <alignment horizontal="center" vertical="center" wrapText="1"/>
    </xf>
    <xf numFmtId="0" fontId="12" fillId="9" borderId="79" xfId="0" applyFont="1" applyFill="1" applyBorder="1" applyAlignment="1">
      <alignment horizontal="center" vertical="center" wrapText="1"/>
    </xf>
    <xf numFmtId="49" fontId="16" fillId="9" borderId="77" xfId="0" applyNumberFormat="1" applyFont="1" applyFill="1" applyBorder="1" applyAlignment="1">
      <alignment horizontal="center" vertical="center" wrapText="1"/>
    </xf>
    <xf numFmtId="0" fontId="16" fillId="9" borderId="66" xfId="0" applyFont="1" applyFill="1" applyBorder="1" applyAlignment="1">
      <alignment horizontal="center" vertical="center" wrapText="1"/>
    </xf>
    <xf numFmtId="49" fontId="12" fillId="9" borderId="82" xfId="0" applyNumberFormat="1" applyFont="1" applyFill="1" applyBorder="1" applyAlignment="1">
      <alignment horizontal="center" vertical="center" wrapText="1"/>
    </xf>
    <xf numFmtId="0" fontId="12" fillId="9" borderId="45"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0" fillId="2" borderId="99" xfId="0" applyFont="1" applyFill="1" applyBorder="1" applyAlignment="1">
      <alignment horizontal="center" vertical="center"/>
    </xf>
    <xf numFmtId="0" fontId="0" fillId="2" borderId="100"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49"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2">
    <cellStyle name="Link" xfId="1" builtinId="8"/>
    <cellStyle name="Normal" xfId="0" builtinId="0"/>
  </cellStyles>
  <dxfs count="112">
    <dxf>
      <font>
        <color rgb="FF9C0006"/>
      </font>
      <fill>
        <patternFill patternType="solid">
          <fgColor indexed="14"/>
          <bgColor indexed="15"/>
        </patternFill>
      </fill>
    </dxf>
    <dxf>
      <font>
        <color rgb="FF9C0006"/>
      </font>
      <fill>
        <patternFill patternType="solid">
          <fgColor indexed="14"/>
          <bgColor indexed="15"/>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font>
      <fill>
        <patternFill>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color auto="1"/>
      </font>
      <fill>
        <patternFill patternType="solid">
          <bgColor rgb="FFC00000"/>
        </patternFill>
      </fill>
    </dxf>
    <dxf>
      <font>
        <b/>
        <i val="0"/>
      </font>
      <fill>
        <patternFill>
          <bgColor rgb="FFC00000"/>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ED5CB"/>
      <rgbColor rgb="FFE9D392"/>
      <rgbColor rgb="FFF2E5C0"/>
      <rgbColor rgb="00000000"/>
      <rgbColor rgb="FFFFC7CE"/>
      <rgbColor rgb="FF9C0006"/>
      <rgbColor rgb="FFBAD9C1"/>
      <rgbColor rgb="FFF2F2F2"/>
      <rgbColor rgb="FFF3F3F3"/>
      <rgbColor rgb="FFCDDEF3"/>
      <rgbColor rgb="FFDEEEE1"/>
      <rgbColor rgb="FFE7EFF9"/>
      <rgbColor rgb="FFD8D8D8"/>
      <rgbColor rgb="FF5B9BD5"/>
      <rgbColor rgb="FFDEEAF6"/>
      <rgbColor rgb="FF9CC2E5"/>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3F3F3"/>
      <color rgb="FFF2F2F2"/>
      <color rgb="FFFF1111"/>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34394</xdr:colOff>
      <xdr:row>1</xdr:row>
      <xdr:rowOff>82461</xdr:rowOff>
    </xdr:from>
    <xdr:to>
      <xdr:col>2</xdr:col>
      <xdr:colOff>297656</xdr:colOff>
      <xdr:row>4</xdr:row>
      <xdr:rowOff>88086</xdr:rowOff>
    </xdr:to>
    <xdr:pic>
      <xdr:nvPicPr>
        <xdr:cNvPr id="2" name="Billede 2" descr="Billed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224894" y="582524"/>
          <a:ext cx="1692012" cy="72000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tema">
  <a:themeElements>
    <a:clrScheme name="Office-tema">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tema">
      <a:majorFont>
        <a:latin typeface="Helvetica Neue"/>
        <a:ea typeface="Helvetica Neue"/>
        <a:cs typeface="Helvetica Neue"/>
      </a:majorFont>
      <a:minorFont>
        <a:latin typeface="Helvetica Neue"/>
        <a:ea typeface="Helvetica Neue"/>
        <a:cs typeface="Helvetica Neue"/>
      </a:minorFont>
    </a:fontScheme>
    <a:fmtScheme name="Office-t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
  <sheetViews>
    <sheetView showGridLines="0" showRowColHeaders="0" tabSelected="1" zoomScaleNormal="100" workbookViewId="0">
      <selection activeCell="D7" sqref="D7:G7"/>
    </sheetView>
  </sheetViews>
  <sheetFormatPr defaultColWidth="9.1796875" defaultRowHeight="14.25" customHeight="1" x14ac:dyDescent="0.35"/>
  <cols>
    <col min="1" max="1" width="2.81640625" style="1" customWidth="1"/>
    <col min="2" max="2" width="21.453125" style="1" customWidth="1"/>
    <col min="3" max="4" width="25.54296875" style="1" customWidth="1"/>
    <col min="5" max="6" width="12.81640625" style="1" customWidth="1"/>
    <col min="7" max="7" width="25.54296875" style="1" customWidth="1"/>
    <col min="8" max="9" width="12.81640625" style="1" customWidth="1"/>
    <col min="10" max="11" width="25.54296875" style="1" customWidth="1"/>
    <col min="12" max="12" width="13" style="1" customWidth="1"/>
    <col min="13" max="13" width="71.453125" style="1" customWidth="1"/>
    <col min="14" max="14" width="7.81640625" style="1" customWidth="1"/>
    <col min="15" max="15" width="25.54296875" style="1" customWidth="1"/>
    <col min="16" max="17" width="12.81640625" style="1" customWidth="1"/>
    <col min="18" max="18" width="69.54296875" style="1" customWidth="1"/>
    <col min="19" max="19" width="9.1796875" style="1" customWidth="1"/>
    <col min="20" max="16384" width="9.1796875" style="1"/>
  </cols>
  <sheetData>
    <row r="1" spans="1:18" s="235" customFormat="1" ht="40" customHeight="1" x14ac:dyDescent="0.5">
      <c r="A1" s="231"/>
      <c r="B1" s="243" t="s">
        <v>0</v>
      </c>
      <c r="C1" s="242"/>
      <c r="D1" s="242"/>
      <c r="E1" s="242"/>
      <c r="F1" s="242"/>
      <c r="G1" s="233"/>
      <c r="H1" s="233"/>
      <c r="I1" s="233"/>
      <c r="J1" s="233"/>
      <c r="K1" s="233"/>
      <c r="L1" s="233"/>
      <c r="M1" s="233"/>
      <c r="N1" s="233"/>
      <c r="O1" s="234"/>
    </row>
    <row r="2" spans="1:18" ht="15" customHeight="1" x14ac:dyDescent="0.35">
      <c r="A2" s="2"/>
      <c r="B2" s="3"/>
      <c r="C2" s="4"/>
      <c r="D2" s="4"/>
      <c r="E2" s="3"/>
      <c r="F2" s="3"/>
      <c r="G2" s="3"/>
      <c r="H2" s="3"/>
      <c r="I2" s="3"/>
      <c r="J2" s="3"/>
      <c r="K2" s="3"/>
      <c r="L2" s="3"/>
      <c r="M2" s="3"/>
      <c r="N2" s="3"/>
      <c r="O2" s="3"/>
      <c r="P2" s="3"/>
      <c r="Q2" s="3"/>
      <c r="R2" s="5"/>
    </row>
    <row r="3" spans="1:18" ht="15" customHeight="1" x14ac:dyDescent="0.35">
      <c r="A3" s="2"/>
      <c r="B3" s="3"/>
      <c r="C3" s="4"/>
      <c r="D3" s="4"/>
      <c r="E3" s="3"/>
      <c r="F3" s="3"/>
      <c r="G3" s="3"/>
      <c r="H3" s="3"/>
      <c r="I3" s="3"/>
      <c r="J3" s="3"/>
      <c r="K3" s="3"/>
      <c r="L3" s="3"/>
      <c r="M3" s="3"/>
      <c r="N3" s="3"/>
      <c r="O3" s="3"/>
      <c r="P3" s="3"/>
      <c r="Q3" s="3"/>
      <c r="R3" s="5"/>
    </row>
    <row r="4" spans="1:18" ht="26.25" customHeight="1" x14ac:dyDescent="0.5">
      <c r="A4" s="2"/>
      <c r="B4" s="241"/>
      <c r="C4" s="6"/>
      <c r="D4" s="6"/>
      <c r="E4" s="6"/>
      <c r="F4" s="6"/>
      <c r="G4" s="6"/>
      <c r="H4" s="6"/>
      <c r="I4" s="6"/>
      <c r="J4" s="3"/>
      <c r="K4" s="3"/>
      <c r="L4" s="3"/>
      <c r="M4" s="3"/>
      <c r="N4" s="3"/>
      <c r="O4" s="3"/>
      <c r="P4" s="3"/>
      <c r="Q4" s="3"/>
      <c r="R4" s="5"/>
    </row>
    <row r="5" spans="1:18" s="165" customFormat="1" ht="26.25" customHeight="1" x14ac:dyDescent="0.5">
      <c r="A5" s="2"/>
      <c r="B5" s="241"/>
      <c r="C5" s="6"/>
      <c r="D5" s="6"/>
      <c r="E5" s="6"/>
      <c r="F5" s="6"/>
      <c r="G5" s="6"/>
      <c r="H5" s="6"/>
      <c r="I5" s="6"/>
      <c r="J5" s="3"/>
      <c r="K5" s="3"/>
      <c r="L5" s="3"/>
      <c r="M5" s="3"/>
      <c r="N5" s="3"/>
      <c r="O5" s="3"/>
      <c r="P5" s="3"/>
      <c r="Q5" s="3"/>
      <c r="R5" s="5"/>
    </row>
    <row r="6" spans="1:18" s="165" customFormat="1" ht="26.25" customHeight="1" thickBot="1" x14ac:dyDescent="0.55000000000000004">
      <c r="A6" s="2"/>
      <c r="B6" s="241"/>
      <c r="C6" s="6"/>
      <c r="D6" s="6"/>
      <c r="E6" s="6"/>
      <c r="F6" s="6"/>
      <c r="G6" s="6"/>
      <c r="H6" s="6"/>
      <c r="I6" s="6"/>
      <c r="J6" s="3"/>
      <c r="K6" s="3"/>
      <c r="L6" s="3"/>
      <c r="M6" s="3"/>
      <c r="N6" s="3"/>
      <c r="O6" s="3"/>
      <c r="P6" s="3"/>
      <c r="Q6" s="3"/>
      <c r="R6" s="5"/>
    </row>
    <row r="7" spans="1:18" s="165" customFormat="1" ht="30" customHeight="1" thickBot="1" x14ac:dyDescent="0.55000000000000004">
      <c r="A7" s="2"/>
      <c r="B7" s="305" t="s">
        <v>2</v>
      </c>
      <c r="C7" s="306"/>
      <c r="D7" s="307"/>
      <c r="E7" s="308"/>
      <c r="F7" s="308"/>
      <c r="G7" s="309"/>
      <c r="H7" s="6"/>
      <c r="I7" s="6"/>
      <c r="J7" s="3"/>
      <c r="K7" s="3"/>
      <c r="L7" s="3"/>
      <c r="M7" s="3"/>
      <c r="N7" s="3"/>
      <c r="O7" s="3"/>
      <c r="P7" s="3"/>
      <c r="Q7" s="3"/>
      <c r="R7" s="5"/>
    </row>
    <row r="8" spans="1:18" s="165" customFormat="1" ht="18.75" customHeight="1" thickBot="1" x14ac:dyDescent="0.55000000000000004">
      <c r="A8" s="2"/>
      <c r="B8" s="255"/>
      <c r="C8" s="256"/>
      <c r="D8" s="257"/>
      <c r="E8" s="258"/>
      <c r="F8" s="258"/>
      <c r="G8" s="258"/>
      <c r="H8" s="6"/>
      <c r="I8" s="6"/>
      <c r="J8" s="3"/>
      <c r="K8" s="3"/>
      <c r="L8" s="3"/>
      <c r="M8" s="3"/>
      <c r="N8" s="3"/>
      <c r="O8" s="3"/>
      <c r="P8" s="3"/>
      <c r="Q8" s="3"/>
      <c r="R8" s="5"/>
    </row>
    <row r="9" spans="1:18" s="165" customFormat="1" ht="37.5" customHeight="1" thickBot="1" x14ac:dyDescent="0.55000000000000004">
      <c r="A9" s="2"/>
      <c r="B9" s="312" t="s">
        <v>232</v>
      </c>
      <c r="C9" s="313"/>
      <c r="D9" s="310"/>
      <c r="E9" s="310"/>
      <c r="F9" s="310"/>
      <c r="G9" s="311"/>
      <c r="H9" s="6"/>
      <c r="I9" s="6"/>
      <c r="J9" s="3"/>
      <c r="K9" s="3"/>
      <c r="L9" s="3"/>
      <c r="M9" s="3"/>
      <c r="N9" s="3"/>
      <c r="O9" s="3"/>
      <c r="P9" s="3"/>
      <c r="Q9" s="3"/>
      <c r="R9" s="5"/>
    </row>
    <row r="10" spans="1:18" s="165" customFormat="1" ht="18.75" customHeight="1" thickBot="1" x14ac:dyDescent="0.55000000000000004">
      <c r="A10" s="2"/>
      <c r="B10" s="241"/>
      <c r="C10" s="6"/>
      <c r="D10" s="6"/>
      <c r="E10" s="6"/>
      <c r="F10" s="6"/>
      <c r="G10" s="6"/>
      <c r="H10" s="6"/>
      <c r="I10" s="6"/>
      <c r="J10" s="3"/>
      <c r="K10" s="3"/>
      <c r="L10" s="3"/>
      <c r="M10" s="3"/>
      <c r="N10" s="3"/>
      <c r="O10" s="3"/>
      <c r="P10" s="3"/>
      <c r="Q10" s="3"/>
      <c r="R10" s="5"/>
    </row>
    <row r="11" spans="1:18" ht="25.9" customHeight="1" thickBot="1" x14ac:dyDescent="0.55000000000000004">
      <c r="A11" s="7"/>
      <c r="B11" s="317" t="s">
        <v>1</v>
      </c>
      <c r="C11" s="318"/>
      <c r="D11" s="318"/>
      <c r="E11" s="318"/>
      <c r="F11" s="318"/>
      <c r="G11" s="319"/>
      <c r="H11" s="8"/>
      <c r="I11" s="6"/>
      <c r="J11" s="3"/>
      <c r="K11" s="3"/>
      <c r="L11" s="3"/>
      <c r="M11" s="3"/>
      <c r="N11" s="3"/>
      <c r="O11" s="3"/>
      <c r="P11" s="3"/>
      <c r="Q11" s="3"/>
      <c r="R11" s="5"/>
    </row>
    <row r="12" spans="1:18" ht="177.75" customHeight="1" thickBot="1" x14ac:dyDescent="0.55000000000000004">
      <c r="A12" s="7"/>
      <c r="B12" s="314" t="s">
        <v>306</v>
      </c>
      <c r="C12" s="315"/>
      <c r="D12" s="315"/>
      <c r="E12" s="315"/>
      <c r="F12" s="315"/>
      <c r="G12" s="316"/>
      <c r="H12" s="8"/>
      <c r="I12" s="6"/>
      <c r="J12" s="3"/>
      <c r="K12" s="3"/>
      <c r="L12" s="3"/>
      <c r="M12" s="3"/>
      <c r="N12" s="3"/>
      <c r="O12" s="3"/>
      <c r="P12" s="3"/>
      <c r="Q12" s="3"/>
      <c r="R12" s="5"/>
    </row>
    <row r="13" spans="1:18" ht="15" customHeight="1" x14ac:dyDescent="0.35">
      <c r="A13" s="2"/>
      <c r="B13" s="247"/>
      <c r="C13" s="247"/>
      <c r="D13" s="247"/>
      <c r="E13" s="247"/>
      <c r="F13" s="247"/>
      <c r="G13" s="247"/>
      <c r="H13" s="3"/>
      <c r="I13" s="3"/>
      <c r="J13" s="3"/>
      <c r="K13" s="3"/>
      <c r="L13" s="3"/>
      <c r="M13" s="3"/>
      <c r="N13" s="3"/>
      <c r="O13" s="3"/>
      <c r="P13" s="3"/>
      <c r="Q13" s="3"/>
      <c r="R13" s="5"/>
    </row>
    <row r="14" spans="1:18" ht="14.25" customHeight="1" x14ac:dyDescent="0.35">
      <c r="A14" s="2"/>
      <c r="B14" s="3"/>
      <c r="C14" s="3"/>
      <c r="D14" s="3"/>
      <c r="E14" s="3"/>
      <c r="F14" s="3"/>
      <c r="G14" s="3"/>
      <c r="H14" s="3"/>
      <c r="I14" s="3"/>
      <c r="J14" s="3"/>
      <c r="K14" s="3"/>
      <c r="L14" s="3"/>
      <c r="M14" s="3"/>
      <c r="N14" s="3"/>
      <c r="O14" s="3"/>
      <c r="P14" s="3"/>
      <c r="Q14" s="3"/>
      <c r="R14" s="5"/>
    </row>
    <row r="15" spans="1:18" s="184" customFormat="1" ht="30" customHeight="1" thickBot="1" x14ac:dyDescent="0.4">
      <c r="A15" s="2"/>
      <c r="B15" s="249" t="s">
        <v>227</v>
      </c>
      <c r="C15" s="250"/>
      <c r="D15" s="3"/>
      <c r="E15" s="3"/>
      <c r="F15" s="3"/>
      <c r="G15" s="3"/>
      <c r="H15" s="3"/>
      <c r="I15" s="3"/>
      <c r="J15" s="3"/>
      <c r="K15" s="3"/>
      <c r="L15" s="3"/>
      <c r="M15" s="3"/>
      <c r="N15" s="3"/>
      <c r="O15" s="3"/>
      <c r="P15" s="3"/>
      <c r="Q15" s="3"/>
      <c r="R15" s="5"/>
    </row>
    <row r="16" spans="1:18" ht="14.25" customHeight="1" x14ac:dyDescent="0.35">
      <c r="B16" s="251"/>
      <c r="C16" s="251"/>
    </row>
    <row r="17" spans="2:3" ht="22.5" customHeight="1" x14ac:dyDescent="0.35">
      <c r="B17" s="320" t="s">
        <v>226</v>
      </c>
      <c r="C17" s="320"/>
    </row>
    <row r="18" spans="2:3" ht="14.25" customHeight="1" x14ac:dyDescent="0.35">
      <c r="B18" s="184"/>
      <c r="C18" s="184"/>
    </row>
    <row r="19" spans="2:3" ht="22.5" customHeight="1" x14ac:dyDescent="0.35">
      <c r="B19" s="321" t="s">
        <v>228</v>
      </c>
      <c r="C19" s="321"/>
    </row>
    <row r="20" spans="2:3" ht="14.25" customHeight="1" x14ac:dyDescent="0.35">
      <c r="B20" s="184"/>
      <c r="C20" s="184"/>
    </row>
    <row r="21" spans="2:3" ht="22.5" customHeight="1" x14ac:dyDescent="0.35">
      <c r="B21" s="321" t="s">
        <v>115</v>
      </c>
      <c r="C21" s="321"/>
    </row>
    <row r="22" spans="2:3" ht="14.25" customHeight="1" x14ac:dyDescent="0.35">
      <c r="B22" s="252"/>
      <c r="C22" s="184"/>
    </row>
    <row r="23" spans="2:3" ht="22.5" customHeight="1" x14ac:dyDescent="0.35">
      <c r="B23" s="321" t="s">
        <v>96</v>
      </c>
      <c r="C23" s="321"/>
    </row>
    <row r="24" spans="2:3" ht="14.25" customHeight="1" x14ac:dyDescent="0.35">
      <c r="B24" s="252"/>
      <c r="C24" s="184"/>
    </row>
    <row r="25" spans="2:3" ht="22.5" customHeight="1" x14ac:dyDescent="0.35">
      <c r="B25" s="321" t="s">
        <v>229</v>
      </c>
      <c r="C25" s="321"/>
    </row>
    <row r="26" spans="2:3" ht="14.25" customHeight="1" thickBot="1" x14ac:dyDescent="0.4">
      <c r="B26" s="254"/>
      <c r="C26" s="254"/>
    </row>
    <row r="27" spans="2:3" ht="22.5" customHeight="1" x14ac:dyDescent="0.35"/>
  </sheetData>
  <sheetProtection sheet="1" objects="1" scenarios="1"/>
  <protectedRanges>
    <protectedRange sqref="D7" name="Tilbudsgivernavn"/>
    <protectedRange sqref="D9:G9" name="Delaftalenavn"/>
  </protectedRanges>
  <mergeCells count="11">
    <mergeCell ref="B17:C17"/>
    <mergeCell ref="B19:C19"/>
    <mergeCell ref="B21:C21"/>
    <mergeCell ref="B23:C23"/>
    <mergeCell ref="B25:C25"/>
    <mergeCell ref="B7:C7"/>
    <mergeCell ref="D7:G7"/>
    <mergeCell ref="D9:G9"/>
    <mergeCell ref="B9:C9"/>
    <mergeCell ref="B12:G12"/>
    <mergeCell ref="B11:G11"/>
  </mergeCells>
  <dataValidations count="1">
    <dataValidation type="list" allowBlank="1" showInputMessage="1" showErrorMessage="1" sqref="D9:G9" xr:uid="{295CBCE3-E3A5-48AD-88E3-AE2BE9257712}">
      <formula1>DELAFTALER</formula1>
    </dataValidation>
  </dataValidations>
  <hyperlinks>
    <hyperlink ref="B17" location="Faggrupper!A1" display="Faggrupper" xr:uid="{6D77C50C-B542-4D24-974D-38F550A42455}"/>
    <hyperlink ref="B19" location="'Metoder og faglige tilgange'!A1" display="Metoder og Faglige tilgange" xr:uid="{74DAC32C-ABA0-4C15-9E25-7B957AB2AE0B}"/>
    <hyperlink ref="B21" location="Udredningstyper!A1" display="Udredningstyper" xr:uid="{79B9D38D-6820-4531-B092-02F09AFE6AC2}"/>
    <hyperlink ref="B23" location="'Underleverandører og konsortium'!A1" display="Underleverandører og konsortium" xr:uid="{FD825362-40D2-4AF4-9672-9B20F476C857}"/>
    <hyperlink ref="B25" location="Leverandørprofil!A1" display="Leverandørprofil" xr:uid="{FCCC5D8D-9CEC-498D-A66D-9046BC0B97A1}"/>
  </hyperlinks>
  <pageMargins left="0.7" right="0.7" top="0.75" bottom="0.75" header="0.3" footer="0.3"/>
  <pageSetup orientation="landscape"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showGridLines="0" topLeftCell="A13" zoomScale="70" zoomScaleNormal="70" workbookViewId="0">
      <selection activeCell="E15" sqref="E15:E16"/>
    </sheetView>
  </sheetViews>
  <sheetFormatPr defaultColWidth="8.81640625" defaultRowHeight="15" customHeight="1" x14ac:dyDescent="0.35"/>
  <cols>
    <col min="1" max="1" width="2.81640625" style="165" customWidth="1"/>
    <col min="2" max="2" width="7.81640625" style="14" customWidth="1"/>
    <col min="3" max="3" width="31.1796875" style="14" customWidth="1"/>
    <col min="4" max="4" width="14.453125" style="14" customWidth="1"/>
    <col min="5" max="5" width="50" style="14" customWidth="1"/>
    <col min="6" max="6" width="7.26953125" style="14" customWidth="1"/>
    <col min="7" max="7" width="50" style="14" customWidth="1"/>
    <col min="8" max="8" width="7.26953125" style="14" customWidth="1"/>
    <col min="9" max="9" width="50" style="14" customWidth="1"/>
    <col min="10" max="10" width="7.26953125" style="14" customWidth="1"/>
    <col min="11" max="11" width="50" style="14" customWidth="1"/>
    <col min="12" max="12" width="7.453125" style="14" customWidth="1"/>
    <col min="13" max="13" width="50" style="14" customWidth="1"/>
    <col min="14" max="14" width="7.26953125" style="14" customWidth="1"/>
    <col min="15" max="15" width="43.54296875" style="14" customWidth="1"/>
    <col min="16" max="16" width="8.81640625" style="14" customWidth="1"/>
    <col min="17" max="16384" width="8.81640625" style="14"/>
  </cols>
  <sheetData>
    <row r="1" spans="1:15" s="235" customFormat="1" ht="40" customHeight="1" x14ac:dyDescent="0.35">
      <c r="A1" s="233"/>
      <c r="B1" s="236" t="s">
        <v>226</v>
      </c>
      <c r="C1" s="236"/>
      <c r="E1" s="232"/>
      <c r="N1" s="233"/>
      <c r="O1" s="234"/>
    </row>
    <row r="2" spans="1:15" ht="15" customHeight="1" x14ac:dyDescent="0.35">
      <c r="A2" s="16"/>
      <c r="B2" s="4"/>
      <c r="C2" s="4"/>
      <c r="D2" s="4"/>
      <c r="E2" s="4"/>
      <c r="F2" s="16"/>
      <c r="G2" s="16"/>
      <c r="H2" s="16"/>
      <c r="I2" s="16"/>
      <c r="J2" s="16"/>
      <c r="K2" s="16"/>
      <c r="L2" s="16"/>
      <c r="M2" s="16"/>
      <c r="N2" s="16"/>
      <c r="O2" s="17"/>
    </row>
    <row r="3" spans="1:15" s="276" customFormat="1" ht="30" customHeight="1" x14ac:dyDescent="0.35">
      <c r="A3" s="274"/>
      <c r="B3" s="353" t="s">
        <v>0</v>
      </c>
      <c r="C3" s="353"/>
      <c r="D3" s="253"/>
      <c r="E3" s="274"/>
      <c r="F3" s="253"/>
      <c r="G3" s="274"/>
      <c r="H3" s="253"/>
      <c r="I3" s="274"/>
      <c r="J3" s="253"/>
      <c r="K3" s="274"/>
      <c r="L3" s="274"/>
      <c r="M3" s="274"/>
      <c r="N3" s="274"/>
      <c r="O3" s="275"/>
    </row>
    <row r="4" spans="1:15" s="276" customFormat="1" ht="30" customHeight="1" x14ac:dyDescent="0.35">
      <c r="A4" s="274"/>
      <c r="B4" s="354" t="s">
        <v>228</v>
      </c>
      <c r="C4" s="354"/>
      <c r="D4" s="253"/>
      <c r="E4" s="274"/>
      <c r="F4" s="253"/>
      <c r="G4" s="274"/>
      <c r="H4" s="253"/>
      <c r="I4" s="274"/>
      <c r="J4" s="253"/>
      <c r="K4" s="274"/>
      <c r="L4" s="274"/>
      <c r="M4" s="274"/>
      <c r="N4" s="274"/>
      <c r="O4" s="275"/>
    </row>
    <row r="5" spans="1:15" s="276" customFormat="1" ht="30" customHeight="1" x14ac:dyDescent="0.35">
      <c r="A5" s="274"/>
      <c r="B5" s="354" t="s">
        <v>115</v>
      </c>
      <c r="C5" s="354"/>
      <c r="D5" s="253"/>
      <c r="E5" s="274"/>
      <c r="F5" s="253"/>
      <c r="G5" s="274"/>
      <c r="H5" s="253"/>
      <c r="I5" s="274"/>
      <c r="J5" s="253"/>
      <c r="K5" s="274"/>
      <c r="L5" s="274"/>
      <c r="M5" s="274"/>
      <c r="N5" s="274"/>
      <c r="O5" s="275"/>
    </row>
    <row r="6" spans="1:15" s="276" customFormat="1" ht="30" customHeight="1" x14ac:dyDescent="0.35">
      <c r="A6" s="274"/>
      <c r="B6" s="354" t="s">
        <v>96</v>
      </c>
      <c r="C6" s="354"/>
      <c r="D6" s="253"/>
      <c r="E6" s="274"/>
      <c r="F6" s="253"/>
      <c r="G6" s="274"/>
      <c r="H6" s="253"/>
      <c r="I6" s="274"/>
      <c r="J6" s="253"/>
      <c r="K6" s="274"/>
      <c r="L6" s="274"/>
      <c r="M6" s="274"/>
      <c r="N6" s="274"/>
      <c r="O6" s="275"/>
    </row>
    <row r="7" spans="1:15" s="276" customFormat="1" ht="30" customHeight="1" x14ac:dyDescent="0.35">
      <c r="A7" s="274"/>
      <c r="B7" s="354" t="s">
        <v>229</v>
      </c>
      <c r="C7" s="354"/>
      <c r="D7" s="253"/>
      <c r="E7" s="274"/>
      <c r="F7" s="253"/>
      <c r="G7" s="274"/>
      <c r="H7" s="253"/>
      <c r="I7" s="274"/>
      <c r="J7" s="253"/>
      <c r="K7" s="274"/>
      <c r="L7" s="274"/>
      <c r="M7" s="274"/>
      <c r="N7" s="274"/>
      <c r="O7" s="275"/>
    </row>
    <row r="8" spans="1:15" ht="20.149999999999999" customHeight="1" thickBot="1" x14ac:dyDescent="0.4">
      <c r="A8" s="16"/>
      <c r="B8" s="18"/>
      <c r="C8" s="18"/>
      <c r="D8" s="244"/>
      <c r="E8" s="18"/>
      <c r="F8" s="18"/>
      <c r="G8" s="18"/>
      <c r="H8" s="18"/>
      <c r="I8" s="18"/>
      <c r="J8" s="18"/>
      <c r="K8" s="18"/>
      <c r="L8" s="19"/>
      <c r="M8" s="19"/>
      <c r="N8" s="19"/>
      <c r="O8" s="17"/>
    </row>
    <row r="9" spans="1:15" ht="30" customHeight="1" thickBot="1" x14ac:dyDescent="0.4">
      <c r="A9" s="16"/>
      <c r="B9" s="348" t="s">
        <v>2</v>
      </c>
      <c r="C9" s="349"/>
      <c r="D9" s="248" t="str">
        <f>IF(ISBLANK(Tilbudsgivernavn),"Angiv tilbudsgivernavn på forsiden",Tilbudsgivernavn)</f>
        <v>Angiv tilbudsgivernavn på forsiden</v>
      </c>
      <c r="E9" s="245"/>
      <c r="F9" s="245"/>
      <c r="G9" s="245"/>
      <c r="H9" s="245"/>
      <c r="I9" s="245"/>
      <c r="J9" s="245"/>
      <c r="K9" s="246"/>
      <c r="L9" s="22"/>
      <c r="M9" s="16"/>
      <c r="N9" s="16"/>
      <c r="O9" s="17"/>
    </row>
    <row r="10" spans="1:15" ht="16.5" customHeight="1" thickBot="1" x14ac:dyDescent="0.4">
      <c r="A10" s="16"/>
      <c r="B10" s="23"/>
      <c r="C10" s="10"/>
      <c r="D10" s="21"/>
      <c r="E10" s="21"/>
      <c r="F10" s="21"/>
      <c r="G10" s="24"/>
      <c r="H10" s="24"/>
      <c r="I10" s="24"/>
      <c r="J10" s="24"/>
      <c r="K10" s="24"/>
      <c r="L10" s="16"/>
      <c r="M10" s="16"/>
      <c r="N10" s="16"/>
      <c r="O10" s="17"/>
    </row>
    <row r="11" spans="1:15" ht="47.5" customHeight="1" thickBot="1" x14ac:dyDescent="0.4">
      <c r="A11" s="16"/>
      <c r="B11" s="350" t="s">
        <v>3</v>
      </c>
      <c r="C11" s="351"/>
      <c r="D11" s="351"/>
      <c r="E11" s="351"/>
      <c r="F11" s="352"/>
      <c r="G11" s="22"/>
      <c r="H11" s="16"/>
      <c r="I11" s="16"/>
      <c r="J11" s="16"/>
      <c r="K11" s="16"/>
      <c r="L11" s="16"/>
      <c r="M11" s="16"/>
      <c r="N11" s="16"/>
      <c r="O11" s="17"/>
    </row>
    <row r="12" spans="1:15" ht="16.5" customHeight="1" thickBot="1" x14ac:dyDescent="0.4">
      <c r="A12" s="16"/>
      <c r="B12" s="25"/>
      <c r="C12" s="26"/>
      <c r="D12" s="26"/>
      <c r="E12" s="26"/>
      <c r="F12" s="10"/>
      <c r="G12" s="27"/>
      <c r="H12" s="27"/>
      <c r="I12" s="27"/>
      <c r="J12" s="27"/>
      <c r="K12" s="27"/>
      <c r="L12" s="27"/>
      <c r="M12" s="27"/>
      <c r="N12" s="27"/>
      <c r="O12" s="17"/>
    </row>
    <row r="13" spans="1:15" ht="74.25" customHeight="1" x14ac:dyDescent="0.35">
      <c r="A13" s="16"/>
      <c r="B13" s="28" t="s">
        <v>4</v>
      </c>
      <c r="C13" s="29" t="s">
        <v>5</v>
      </c>
      <c r="D13" s="29" t="s">
        <v>6</v>
      </c>
      <c r="E13" s="30" t="s">
        <v>7</v>
      </c>
      <c r="F13" s="31" t="s">
        <v>8</v>
      </c>
      <c r="G13" s="30" t="s">
        <v>9</v>
      </c>
      <c r="H13" s="31" t="s">
        <v>8</v>
      </c>
      <c r="I13" s="30" t="s">
        <v>10</v>
      </c>
      <c r="J13" s="31" t="s">
        <v>8</v>
      </c>
      <c r="K13" s="30" t="s">
        <v>11</v>
      </c>
      <c r="L13" s="31" t="s">
        <v>8</v>
      </c>
      <c r="M13" s="30" t="s">
        <v>12</v>
      </c>
      <c r="N13" s="32" t="s">
        <v>8</v>
      </c>
      <c r="O13" s="33"/>
    </row>
    <row r="14" spans="1:15" ht="127.5" customHeight="1" x14ac:dyDescent="0.35">
      <c r="A14" s="16"/>
      <c r="B14" s="226">
        <v>0</v>
      </c>
      <c r="C14" s="34" t="s">
        <v>13</v>
      </c>
      <c r="D14" s="34" t="s">
        <v>14</v>
      </c>
      <c r="E14" s="35" t="s">
        <v>15</v>
      </c>
      <c r="F14" s="227"/>
      <c r="G14" s="36" t="s">
        <v>16</v>
      </c>
      <c r="H14" s="227"/>
      <c r="I14" s="36" t="s">
        <v>17</v>
      </c>
      <c r="J14" s="227"/>
      <c r="K14" s="36" t="s">
        <v>18</v>
      </c>
      <c r="L14" s="227"/>
      <c r="M14" s="36" t="s">
        <v>19</v>
      </c>
      <c r="N14" s="228"/>
      <c r="O14" s="33"/>
    </row>
    <row r="15" spans="1:15" ht="296.25" customHeight="1" x14ac:dyDescent="0.35">
      <c r="A15" s="16"/>
      <c r="B15" s="339">
        <v>1</v>
      </c>
      <c r="C15" s="37"/>
      <c r="D15" s="343"/>
      <c r="E15" s="330"/>
      <c r="F15" s="325">
        <f>LEN(E15)</f>
        <v>0</v>
      </c>
      <c r="G15" s="355"/>
      <c r="H15" s="325">
        <f>LEN(G15)</f>
        <v>0</v>
      </c>
      <c r="I15" s="330"/>
      <c r="J15" s="325">
        <f>LEN(I15)</f>
        <v>0</v>
      </c>
      <c r="K15" s="330"/>
      <c r="L15" s="325">
        <f>LEN(K15)</f>
        <v>0</v>
      </c>
      <c r="M15" s="330"/>
      <c r="N15" s="322">
        <f>LEN(M15)</f>
        <v>0</v>
      </c>
      <c r="O15" s="33"/>
    </row>
    <row r="16" spans="1:15" ht="43.5" customHeight="1" x14ac:dyDescent="0.35">
      <c r="A16" s="16"/>
      <c r="B16" s="340"/>
      <c r="C16" s="37" t="str">
        <f>IF(C15="Øvrig faggruppe","Skriv her","Angiv faggruppe her ved manglende faggruppe ovenfor. Angiv først 'Øvrig faggruppe' ovenfor.")</f>
        <v>Angiv faggruppe her ved manglende faggruppe ovenfor. Angiv først 'Øvrig faggruppe' ovenfor.</v>
      </c>
      <c r="D16" s="344"/>
      <c r="E16" s="337"/>
      <c r="F16" s="326"/>
      <c r="G16" s="356"/>
      <c r="H16" s="326"/>
      <c r="I16" s="329"/>
      <c r="J16" s="326"/>
      <c r="K16" s="329"/>
      <c r="L16" s="326"/>
      <c r="M16" s="329"/>
      <c r="N16" s="323"/>
      <c r="O16" s="33"/>
    </row>
    <row r="17" spans="1:15" ht="251.25" customHeight="1" x14ac:dyDescent="0.35">
      <c r="A17" s="16"/>
      <c r="B17" s="341">
        <v>2</v>
      </c>
      <c r="C17" s="38"/>
      <c r="D17" s="345"/>
      <c r="E17" s="328"/>
      <c r="F17" s="327">
        <f>LEN(E17)</f>
        <v>0</v>
      </c>
      <c r="G17" s="328"/>
      <c r="H17" s="327">
        <f>LEN(G17)</f>
        <v>0</v>
      </c>
      <c r="I17" s="328"/>
      <c r="J17" s="327">
        <f>LEN(I17)</f>
        <v>0</v>
      </c>
      <c r="K17" s="328"/>
      <c r="L17" s="327">
        <f>LEN(K17)</f>
        <v>0</v>
      </c>
      <c r="M17" s="328"/>
      <c r="N17" s="324">
        <f>LEN(M17)</f>
        <v>0</v>
      </c>
      <c r="O17" s="33"/>
    </row>
    <row r="18" spans="1:15" ht="43.5" customHeight="1" x14ac:dyDescent="0.35">
      <c r="A18" s="16"/>
      <c r="B18" s="340"/>
      <c r="C18" s="39" t="str">
        <f>IF(C17="Øvrig faggruppe","Skriv her","Angiv faggruppe her ved manglende faggruppe ovenfor. Angiv først 'Øvrig faggruppe' ovenfor.")</f>
        <v>Angiv faggruppe her ved manglende faggruppe ovenfor. Angiv først 'Øvrig faggruppe' ovenfor.</v>
      </c>
      <c r="D18" s="344"/>
      <c r="E18" s="347"/>
      <c r="F18" s="326"/>
      <c r="G18" s="347"/>
      <c r="H18" s="326"/>
      <c r="I18" s="347"/>
      <c r="J18" s="326"/>
      <c r="K18" s="347"/>
      <c r="L18" s="326"/>
      <c r="M18" s="329"/>
      <c r="N18" s="323"/>
      <c r="O18" s="33"/>
    </row>
    <row r="19" spans="1:15" ht="247.5" customHeight="1" x14ac:dyDescent="0.35">
      <c r="A19" s="16"/>
      <c r="B19" s="339">
        <v>3</v>
      </c>
      <c r="C19" s="37"/>
      <c r="D19" s="343"/>
      <c r="E19" s="330"/>
      <c r="F19" s="325">
        <f>LEN(E19)</f>
        <v>0</v>
      </c>
      <c r="G19" s="330"/>
      <c r="H19" s="325">
        <f>LEN(G19)</f>
        <v>0</v>
      </c>
      <c r="I19" s="330"/>
      <c r="J19" s="325">
        <f>LEN(I19)</f>
        <v>0</v>
      </c>
      <c r="K19" s="330"/>
      <c r="L19" s="325">
        <f>LEN(K19)</f>
        <v>0</v>
      </c>
      <c r="M19" s="330"/>
      <c r="N19" s="322">
        <f>LEN(M19)</f>
        <v>0</v>
      </c>
      <c r="O19" s="33"/>
    </row>
    <row r="20" spans="1:15" ht="43.5" customHeight="1" x14ac:dyDescent="0.35">
      <c r="A20" s="16"/>
      <c r="B20" s="340"/>
      <c r="C20" s="37" t="str">
        <f>IF(C19="Øvrig faggruppe","Skriv her","Angiv faggruppe her ved manglende faggruppe ovenfor. Angiv først 'Øvrig faggruppe' ovenfor.")</f>
        <v>Angiv faggruppe her ved manglende faggruppe ovenfor. Angiv først 'Øvrig faggruppe' ovenfor.</v>
      </c>
      <c r="D20" s="344"/>
      <c r="E20" s="337"/>
      <c r="F20" s="326"/>
      <c r="G20" s="329"/>
      <c r="H20" s="326"/>
      <c r="I20" s="329"/>
      <c r="J20" s="326"/>
      <c r="K20" s="329"/>
      <c r="L20" s="326"/>
      <c r="M20" s="329"/>
      <c r="N20" s="323"/>
      <c r="O20" s="33"/>
    </row>
    <row r="21" spans="1:15" ht="266.64999999999998" customHeight="1" x14ac:dyDescent="0.35">
      <c r="A21" s="16"/>
      <c r="B21" s="341">
        <v>4</v>
      </c>
      <c r="C21" s="39"/>
      <c r="D21" s="345"/>
      <c r="E21" s="328"/>
      <c r="F21" s="327">
        <f>LEN(E21)</f>
        <v>0</v>
      </c>
      <c r="G21" s="328"/>
      <c r="H21" s="327">
        <f>LEN(G21)</f>
        <v>0</v>
      </c>
      <c r="I21" s="328"/>
      <c r="J21" s="327">
        <f>LEN(I21)</f>
        <v>0</v>
      </c>
      <c r="K21" s="328"/>
      <c r="L21" s="327">
        <f>LEN(K21)</f>
        <v>0</v>
      </c>
      <c r="M21" s="328"/>
      <c r="N21" s="324">
        <f>LEN(M21)</f>
        <v>0</v>
      </c>
      <c r="O21" s="33"/>
    </row>
    <row r="22" spans="1:15" ht="43.5" customHeight="1" x14ac:dyDescent="0.35">
      <c r="A22" s="16"/>
      <c r="B22" s="340"/>
      <c r="C22" s="40" t="str">
        <f>IF(C21="Øvrig faggruppe","Skriv her","Angiv faggruppe her ved manglende faggruppe ovenfor. Angiv først 'Øvrig faggruppe' ovenfor.")</f>
        <v>Angiv faggruppe her ved manglende faggruppe ovenfor. Angiv først 'Øvrig faggruppe' ovenfor.</v>
      </c>
      <c r="D22" s="344"/>
      <c r="E22" s="347"/>
      <c r="F22" s="326"/>
      <c r="G22" s="347"/>
      <c r="H22" s="326"/>
      <c r="I22" s="347"/>
      <c r="J22" s="326"/>
      <c r="K22" s="347"/>
      <c r="L22" s="326"/>
      <c r="M22" s="347"/>
      <c r="N22" s="323"/>
      <c r="O22" s="33"/>
    </row>
    <row r="23" spans="1:15" ht="266.64999999999998" customHeight="1" x14ac:dyDescent="0.35">
      <c r="A23" s="16"/>
      <c r="B23" s="339">
        <v>5</v>
      </c>
      <c r="C23" s="37"/>
      <c r="D23" s="343"/>
      <c r="E23" s="330"/>
      <c r="F23" s="325">
        <f>LEN(E23)</f>
        <v>0</v>
      </c>
      <c r="G23" s="330"/>
      <c r="H23" s="325">
        <f>LEN(G23)</f>
        <v>0</v>
      </c>
      <c r="I23" s="330"/>
      <c r="J23" s="325">
        <f>LEN(I23)</f>
        <v>0</v>
      </c>
      <c r="K23" s="330"/>
      <c r="L23" s="325">
        <f>LEN(K23)</f>
        <v>0</v>
      </c>
      <c r="M23" s="330"/>
      <c r="N23" s="322">
        <f>LEN(M23)</f>
        <v>0</v>
      </c>
      <c r="O23" s="33"/>
    </row>
    <row r="24" spans="1:15" ht="43.5" customHeight="1" x14ac:dyDescent="0.35">
      <c r="A24" s="16"/>
      <c r="B24" s="340"/>
      <c r="C24" s="41" t="str">
        <f>IF(C23="Øvrig faggruppe","Skriv her","Angiv faggruppe her ved manglende faggruppe ovenfor. Angiv først 'Øvrig faggruppe' ovenfor.")</f>
        <v>Angiv faggruppe her ved manglende faggruppe ovenfor. Angiv først 'Øvrig faggruppe' ovenfor.</v>
      </c>
      <c r="D24" s="344"/>
      <c r="E24" s="337"/>
      <c r="F24" s="326"/>
      <c r="G24" s="338"/>
      <c r="H24" s="326"/>
      <c r="I24" s="329"/>
      <c r="J24" s="326"/>
      <c r="K24" s="357"/>
      <c r="L24" s="326"/>
      <c r="M24" s="329"/>
      <c r="N24" s="323"/>
      <c r="O24" s="33"/>
    </row>
    <row r="25" spans="1:15" ht="257.64999999999998" customHeight="1" x14ac:dyDescent="0.35">
      <c r="A25" s="16"/>
      <c r="B25" s="341">
        <v>6</v>
      </c>
      <c r="C25" s="39"/>
      <c r="D25" s="345"/>
      <c r="E25" s="328"/>
      <c r="F25" s="327">
        <f>LEN(E25)</f>
        <v>0</v>
      </c>
      <c r="G25" s="328"/>
      <c r="H25" s="327">
        <f>LEN(G25)</f>
        <v>0</v>
      </c>
      <c r="I25" s="328"/>
      <c r="J25" s="327">
        <f>LEN(I25)</f>
        <v>0</v>
      </c>
      <c r="K25" s="328"/>
      <c r="L25" s="327">
        <f>LEN(K25)</f>
        <v>0</v>
      </c>
      <c r="M25" s="335"/>
      <c r="N25" s="324">
        <f>LEN(M25)</f>
        <v>0</v>
      </c>
      <c r="O25" s="33"/>
    </row>
    <row r="26" spans="1:15" ht="43.5" customHeight="1" x14ac:dyDescent="0.35">
      <c r="A26" s="16"/>
      <c r="B26" s="340"/>
      <c r="C26" s="39" t="str">
        <f>IF(C25="Øvrig faggruppe","Skriv her","Angiv faggruppe her ved manglende faggruppe ovenfor. Angiv først 'Øvrig faggruppe' ovenfor.")</f>
        <v>Angiv faggruppe her ved manglende faggruppe ovenfor. Angiv først 'Øvrig faggruppe' ovenfor.</v>
      </c>
      <c r="D26" s="344"/>
      <c r="E26" s="337"/>
      <c r="F26" s="326"/>
      <c r="G26" s="329"/>
      <c r="H26" s="326"/>
      <c r="I26" s="329"/>
      <c r="J26" s="326"/>
      <c r="K26" s="329"/>
      <c r="L26" s="326"/>
      <c r="M26" s="336"/>
      <c r="N26" s="323"/>
      <c r="O26" s="33"/>
    </row>
    <row r="27" spans="1:15" ht="215.25" customHeight="1" x14ac:dyDescent="0.35">
      <c r="A27" s="16"/>
      <c r="B27" s="339">
        <v>7</v>
      </c>
      <c r="C27" s="37"/>
      <c r="D27" s="343"/>
      <c r="E27" s="330"/>
      <c r="F27" s="325">
        <f>LEN(E27)</f>
        <v>0</v>
      </c>
      <c r="G27" s="330"/>
      <c r="H27" s="325">
        <f>LEN(G27)</f>
        <v>0</v>
      </c>
      <c r="I27" s="330"/>
      <c r="J27" s="325">
        <f>LEN(I27)</f>
        <v>0</v>
      </c>
      <c r="K27" s="330"/>
      <c r="L27" s="325">
        <f>LEN(K27)</f>
        <v>0</v>
      </c>
      <c r="M27" s="330"/>
      <c r="N27" s="322">
        <f>LEN(M27)</f>
        <v>0</v>
      </c>
      <c r="O27" s="33"/>
    </row>
    <row r="28" spans="1:15" ht="43.5" customHeight="1" x14ac:dyDescent="0.35">
      <c r="A28" s="16"/>
      <c r="B28" s="340"/>
      <c r="C28" s="37" t="str">
        <f>IF(C27="Øvrig faggruppe","Skriv her","Angiv faggruppe her ved manglende faggruppe ovenfor. Angiv først 'Øvrig faggruppe' ovenfor.")</f>
        <v>Angiv faggruppe her ved manglende faggruppe ovenfor. Angiv først 'Øvrig faggruppe' ovenfor.</v>
      </c>
      <c r="D28" s="344"/>
      <c r="E28" s="337"/>
      <c r="F28" s="326"/>
      <c r="G28" s="329"/>
      <c r="H28" s="326"/>
      <c r="I28" s="329"/>
      <c r="J28" s="326"/>
      <c r="K28" s="329"/>
      <c r="L28" s="326"/>
      <c r="M28" s="329"/>
      <c r="N28" s="323"/>
      <c r="O28" s="33"/>
    </row>
    <row r="29" spans="1:15" ht="222.65" customHeight="1" x14ac:dyDescent="0.35">
      <c r="A29" s="16"/>
      <c r="B29" s="341">
        <v>8</v>
      </c>
      <c r="C29" s="39"/>
      <c r="D29" s="345"/>
      <c r="E29" s="328"/>
      <c r="F29" s="327">
        <f>LEN(E29)</f>
        <v>0</v>
      </c>
      <c r="G29" s="328"/>
      <c r="H29" s="327">
        <f>LEN(G29)</f>
        <v>0</v>
      </c>
      <c r="I29" s="328"/>
      <c r="J29" s="327">
        <f>LEN(I29)</f>
        <v>0</v>
      </c>
      <c r="K29" s="328"/>
      <c r="L29" s="327">
        <f>LEN(K29)</f>
        <v>0</v>
      </c>
      <c r="M29" s="328"/>
      <c r="N29" s="324">
        <f>LEN(M29)</f>
        <v>0</v>
      </c>
      <c r="O29" s="33"/>
    </row>
    <row r="30" spans="1:15" ht="43.5" customHeight="1" x14ac:dyDescent="0.35">
      <c r="A30" s="16"/>
      <c r="B30" s="340"/>
      <c r="C30" s="39" t="str">
        <f>IF(C29="Øvrig faggruppe","Skriv her","Angiv faggruppe her ved manglende faggruppe ovenfor. Angiv først 'Øvrig faggruppe' ovenfor.")</f>
        <v>Angiv faggruppe her ved manglende faggruppe ovenfor. Angiv først 'Øvrig faggruppe' ovenfor.</v>
      </c>
      <c r="D30" s="344"/>
      <c r="E30" s="347"/>
      <c r="F30" s="326"/>
      <c r="G30" s="347"/>
      <c r="H30" s="326"/>
      <c r="I30" s="347"/>
      <c r="J30" s="326"/>
      <c r="K30" s="347"/>
      <c r="L30" s="326"/>
      <c r="M30" s="347"/>
      <c r="N30" s="323"/>
      <c r="O30" s="33"/>
    </row>
    <row r="31" spans="1:15" ht="204.4" customHeight="1" x14ac:dyDescent="0.35">
      <c r="A31" s="16"/>
      <c r="B31" s="339">
        <v>9</v>
      </c>
      <c r="C31" s="37"/>
      <c r="D31" s="343"/>
      <c r="E31" s="330"/>
      <c r="F31" s="325">
        <f>LEN(E31)</f>
        <v>0</v>
      </c>
      <c r="G31" s="330"/>
      <c r="H31" s="325">
        <f>LEN(G31)</f>
        <v>0</v>
      </c>
      <c r="I31" s="330"/>
      <c r="J31" s="325">
        <f>LEN(I31)</f>
        <v>0</v>
      </c>
      <c r="K31" s="330"/>
      <c r="L31" s="325">
        <f>LEN(K31)</f>
        <v>0</v>
      </c>
      <c r="M31" s="330"/>
      <c r="N31" s="322">
        <f>LEN(M31)</f>
        <v>0</v>
      </c>
      <c r="O31" s="33"/>
    </row>
    <row r="32" spans="1:15" ht="43.5" customHeight="1" x14ac:dyDescent="0.35">
      <c r="A32" s="16"/>
      <c r="B32" s="340"/>
      <c r="C32" s="37" t="str">
        <f>IF(C31="Øvrig faggruppe","Skriv her","Angiv faggruppe her ved manglende faggruppe ovenfor. Angiv først 'Øvrig faggruppe' ovenfor.")</f>
        <v>Angiv faggruppe her ved manglende faggruppe ovenfor. Angiv først 'Øvrig faggruppe' ovenfor.</v>
      </c>
      <c r="D32" s="344"/>
      <c r="E32" s="337"/>
      <c r="F32" s="326"/>
      <c r="G32" s="329"/>
      <c r="H32" s="326"/>
      <c r="I32" s="329"/>
      <c r="J32" s="326"/>
      <c r="K32" s="329"/>
      <c r="L32" s="326"/>
      <c r="M32" s="329"/>
      <c r="N32" s="323"/>
      <c r="O32" s="33"/>
    </row>
    <row r="33" spans="1:15" ht="338.5" customHeight="1" x14ac:dyDescent="0.35">
      <c r="A33" s="16"/>
      <c r="B33" s="341">
        <v>10</v>
      </c>
      <c r="C33" s="39"/>
      <c r="D33" s="345"/>
      <c r="E33" s="328"/>
      <c r="F33" s="327">
        <f>LEN(E33)</f>
        <v>0</v>
      </c>
      <c r="G33" s="328"/>
      <c r="H33" s="327">
        <f>LEN(G33)</f>
        <v>0</v>
      </c>
      <c r="I33" s="328"/>
      <c r="J33" s="327">
        <f>LEN(I33)</f>
        <v>0</v>
      </c>
      <c r="K33" s="328"/>
      <c r="L33" s="327">
        <f>LEN(K33)</f>
        <v>0</v>
      </c>
      <c r="M33" s="328"/>
      <c r="N33" s="324">
        <f>LEN(M33)</f>
        <v>0</v>
      </c>
      <c r="O33" s="33"/>
    </row>
    <row r="34" spans="1:15" ht="43.5" customHeight="1" thickBot="1" x14ac:dyDescent="0.4">
      <c r="A34" s="16"/>
      <c r="B34" s="342"/>
      <c r="C34" s="43" t="str">
        <f>IF(C33="Øvrig faggruppe","Skriv her","Angiv faggruppe her ved manglende faggruppe ovenfor. Angiv først 'Øvrig faggruppe' ovenfor.")</f>
        <v>Angiv faggruppe her ved manglende faggruppe ovenfor. Angiv først 'Øvrig faggruppe' ovenfor.</v>
      </c>
      <c r="D34" s="346"/>
      <c r="E34" s="332"/>
      <c r="F34" s="333"/>
      <c r="G34" s="334"/>
      <c r="H34" s="333"/>
      <c r="I34" s="334"/>
      <c r="J34" s="333"/>
      <c r="K34" s="334"/>
      <c r="L34" s="333"/>
      <c r="M34" s="334"/>
      <c r="N34" s="331"/>
      <c r="O34" s="44"/>
    </row>
  </sheetData>
  <protectedRanges>
    <protectedRange sqref="C15:E20 G15:G20 M15:M22 K15:K22 I15:I22" name="Faggrupper"/>
  </protectedRanges>
  <mergeCells count="127">
    <mergeCell ref="J21:J22"/>
    <mergeCell ref="K21:K22"/>
    <mergeCell ref="M21:M22"/>
    <mergeCell ref="K23:K24"/>
    <mergeCell ref="E29:E30"/>
    <mergeCell ref="G29:G30"/>
    <mergeCell ref="I29:I30"/>
    <mergeCell ref="K29:K30"/>
    <mergeCell ref="M29:M30"/>
    <mergeCell ref="E25:E26"/>
    <mergeCell ref="F25:F26"/>
    <mergeCell ref="E27:E28"/>
    <mergeCell ref="F27:F28"/>
    <mergeCell ref="F29:F30"/>
    <mergeCell ref="L21:L22"/>
    <mergeCell ref="B3:C3"/>
    <mergeCell ref="E21:E22"/>
    <mergeCell ref="G21:G22"/>
    <mergeCell ref="I21:I22"/>
    <mergeCell ref="B4:C4"/>
    <mergeCell ref="B5:C5"/>
    <mergeCell ref="B6:C6"/>
    <mergeCell ref="B7:C7"/>
    <mergeCell ref="G15:G16"/>
    <mergeCell ref="E17:E18"/>
    <mergeCell ref="G17:G18"/>
    <mergeCell ref="D21:D22"/>
    <mergeCell ref="F21:F22"/>
    <mergeCell ref="H21:H22"/>
    <mergeCell ref="N15:N16"/>
    <mergeCell ref="D15:D16"/>
    <mergeCell ref="E15:E16"/>
    <mergeCell ref="K15:K16"/>
    <mergeCell ref="I17:I18"/>
    <mergeCell ref="K17:K18"/>
    <mergeCell ref="B9:C9"/>
    <mergeCell ref="B11:F11"/>
    <mergeCell ref="F15:F16"/>
    <mergeCell ref="H15:H16"/>
    <mergeCell ref="F17:F18"/>
    <mergeCell ref="H17:H18"/>
    <mergeCell ref="J17:J18"/>
    <mergeCell ref="N21:N22"/>
    <mergeCell ref="B15:B16"/>
    <mergeCell ref="B17:B18"/>
    <mergeCell ref="D17:D18"/>
    <mergeCell ref="B19:B20"/>
    <mergeCell ref="E19:E20"/>
    <mergeCell ref="F19:F20"/>
    <mergeCell ref="B21:B22"/>
    <mergeCell ref="G19:G20"/>
    <mergeCell ref="H19:H20"/>
    <mergeCell ref="I19:I20"/>
    <mergeCell ref="J19:J20"/>
    <mergeCell ref="K19:K20"/>
    <mergeCell ref="L19:L20"/>
    <mergeCell ref="M19:M20"/>
    <mergeCell ref="N19:N20"/>
    <mergeCell ref="D19:D20"/>
    <mergeCell ref="L17:L18"/>
    <mergeCell ref="M17:M18"/>
    <mergeCell ref="N17:N18"/>
    <mergeCell ref="I15:I16"/>
    <mergeCell ref="J15:J16"/>
    <mergeCell ref="L15:L16"/>
    <mergeCell ref="M15:M16"/>
    <mergeCell ref="B31:B32"/>
    <mergeCell ref="B33:B34"/>
    <mergeCell ref="D23:D24"/>
    <mergeCell ref="D25:D26"/>
    <mergeCell ref="B27:B28"/>
    <mergeCell ref="D27:D28"/>
    <mergeCell ref="B29:B30"/>
    <mergeCell ref="D29:D30"/>
    <mergeCell ref="D31:D32"/>
    <mergeCell ref="D33:D34"/>
    <mergeCell ref="B23:B24"/>
    <mergeCell ref="B25:B26"/>
    <mergeCell ref="E31:E32"/>
    <mergeCell ref="F31:F32"/>
    <mergeCell ref="L33:L34"/>
    <mergeCell ref="M33:M34"/>
    <mergeCell ref="M27:M28"/>
    <mergeCell ref="G31:G32"/>
    <mergeCell ref="H31:H32"/>
    <mergeCell ref="I31:I32"/>
    <mergeCell ref="J31:J32"/>
    <mergeCell ref="K31:K32"/>
    <mergeCell ref="L31:L32"/>
    <mergeCell ref="M31:M32"/>
    <mergeCell ref="N33:N34"/>
    <mergeCell ref="E33:E34"/>
    <mergeCell ref="F33:F34"/>
    <mergeCell ref="G33:G34"/>
    <mergeCell ref="H33:H34"/>
    <mergeCell ref="I33:I34"/>
    <mergeCell ref="J33:J34"/>
    <mergeCell ref="K33:K34"/>
    <mergeCell ref="J23:J24"/>
    <mergeCell ref="L23:L24"/>
    <mergeCell ref="M23:M24"/>
    <mergeCell ref="N23:N24"/>
    <mergeCell ref="I25:I26"/>
    <mergeCell ref="J25:J26"/>
    <mergeCell ref="K25:K26"/>
    <mergeCell ref="L25:L26"/>
    <mergeCell ref="M25:M26"/>
    <mergeCell ref="N25:N26"/>
    <mergeCell ref="E23:E24"/>
    <mergeCell ref="F23:F24"/>
    <mergeCell ref="G23:G24"/>
    <mergeCell ref="H23:H24"/>
    <mergeCell ref="I23:I24"/>
    <mergeCell ref="L27:L28"/>
    <mergeCell ref="N31:N32"/>
    <mergeCell ref="N27:N28"/>
    <mergeCell ref="N29:N30"/>
    <mergeCell ref="J27:J28"/>
    <mergeCell ref="J29:J30"/>
    <mergeCell ref="G25:G26"/>
    <mergeCell ref="H25:H26"/>
    <mergeCell ref="G27:G28"/>
    <mergeCell ref="H27:H28"/>
    <mergeCell ref="I27:I28"/>
    <mergeCell ref="K27:K28"/>
    <mergeCell ref="H29:H30"/>
    <mergeCell ref="L29:L30"/>
  </mergeCells>
  <conditionalFormatting sqref="F15">
    <cfRule type="cellIs" dxfId="111" priority="49" operator="greaterThan">
      <formula>800</formula>
    </cfRule>
  </conditionalFormatting>
  <conditionalFormatting sqref="F17">
    <cfRule type="cellIs" dxfId="110" priority="48" operator="greaterThan">
      <formula>800</formula>
    </cfRule>
  </conditionalFormatting>
  <conditionalFormatting sqref="F19">
    <cfRule type="cellIs" dxfId="109" priority="47" operator="greaterThan">
      <formula>800</formula>
    </cfRule>
  </conditionalFormatting>
  <conditionalFormatting sqref="F21">
    <cfRule type="cellIs" dxfId="108" priority="46" operator="greaterThan">
      <formula>800</formula>
    </cfRule>
  </conditionalFormatting>
  <conditionalFormatting sqref="F23">
    <cfRule type="cellIs" dxfId="107" priority="45" operator="greaterThan">
      <formula>800</formula>
    </cfRule>
  </conditionalFormatting>
  <conditionalFormatting sqref="F25">
    <cfRule type="cellIs" dxfId="106" priority="44" operator="greaterThan">
      <formula>800</formula>
    </cfRule>
  </conditionalFormatting>
  <conditionalFormatting sqref="F27">
    <cfRule type="cellIs" dxfId="105" priority="43" operator="greaterThan">
      <formula>800</formula>
    </cfRule>
  </conditionalFormatting>
  <conditionalFormatting sqref="F29">
    <cfRule type="cellIs" dxfId="104" priority="42" operator="greaterThan">
      <formula>800</formula>
    </cfRule>
  </conditionalFormatting>
  <conditionalFormatting sqref="F31">
    <cfRule type="cellIs" dxfId="103" priority="41" operator="greaterThan">
      <formula>800</formula>
    </cfRule>
  </conditionalFormatting>
  <conditionalFormatting sqref="F33">
    <cfRule type="cellIs" dxfId="102" priority="40" operator="greaterThan">
      <formula>800</formula>
    </cfRule>
  </conditionalFormatting>
  <conditionalFormatting sqref="H15">
    <cfRule type="cellIs" dxfId="101" priority="51" operator="greaterThan">
      <formula>800</formula>
    </cfRule>
  </conditionalFormatting>
  <conditionalFormatting sqref="H17">
    <cfRule type="cellIs" dxfId="100" priority="39" operator="greaterThan">
      <formula>800</formula>
    </cfRule>
  </conditionalFormatting>
  <conditionalFormatting sqref="H19">
    <cfRule type="cellIs" dxfId="99" priority="38" operator="greaterThan">
      <formula>800</formula>
    </cfRule>
  </conditionalFormatting>
  <conditionalFormatting sqref="H21">
    <cfRule type="cellIs" dxfId="98" priority="37" operator="greaterThan">
      <formula>800</formula>
    </cfRule>
  </conditionalFormatting>
  <conditionalFormatting sqref="H23">
    <cfRule type="cellIs" dxfId="97" priority="36" operator="greaterThan">
      <formula>800</formula>
    </cfRule>
  </conditionalFormatting>
  <conditionalFormatting sqref="H25">
    <cfRule type="cellIs" dxfId="96" priority="35" operator="greaterThan">
      <formula>800</formula>
    </cfRule>
  </conditionalFormatting>
  <conditionalFormatting sqref="H27">
    <cfRule type="cellIs" dxfId="95" priority="34" operator="greaterThan">
      <formula>800</formula>
    </cfRule>
  </conditionalFormatting>
  <conditionalFormatting sqref="H29">
    <cfRule type="cellIs" dxfId="94" priority="33" operator="greaterThan">
      <formula>800</formula>
    </cfRule>
  </conditionalFormatting>
  <conditionalFormatting sqref="H31">
    <cfRule type="cellIs" dxfId="93" priority="32" operator="greaterThan">
      <formula>800</formula>
    </cfRule>
  </conditionalFormatting>
  <conditionalFormatting sqref="H33">
    <cfRule type="cellIs" dxfId="92" priority="31" operator="greaterThan">
      <formula>800</formula>
    </cfRule>
  </conditionalFormatting>
  <conditionalFormatting sqref="J15">
    <cfRule type="cellIs" dxfId="91" priority="30" operator="greaterThan">
      <formula>1200</formula>
    </cfRule>
  </conditionalFormatting>
  <conditionalFormatting sqref="J17">
    <cfRule type="cellIs" dxfId="90" priority="29" operator="greaterThan">
      <formula>1200</formula>
    </cfRule>
  </conditionalFormatting>
  <conditionalFormatting sqref="J19">
    <cfRule type="cellIs" dxfId="89" priority="28" operator="greaterThan">
      <formula>1200</formula>
    </cfRule>
  </conditionalFormatting>
  <conditionalFormatting sqref="J21">
    <cfRule type="cellIs" dxfId="88" priority="27" operator="greaterThan">
      <formula>1200</formula>
    </cfRule>
  </conditionalFormatting>
  <conditionalFormatting sqref="J23">
    <cfRule type="cellIs" dxfId="87" priority="26" operator="greaterThan">
      <formula>1200</formula>
    </cfRule>
  </conditionalFormatting>
  <conditionalFormatting sqref="J25">
    <cfRule type="cellIs" dxfId="86" priority="25" operator="greaterThan">
      <formula>1200</formula>
    </cfRule>
  </conditionalFormatting>
  <conditionalFormatting sqref="J27">
    <cfRule type="cellIs" dxfId="85" priority="24" operator="greaterThan">
      <formula>1200</formula>
    </cfRule>
  </conditionalFormatting>
  <conditionalFormatting sqref="J29">
    <cfRule type="cellIs" dxfId="84" priority="23" operator="greaterThan">
      <formula>1200</formula>
    </cfRule>
  </conditionalFormatting>
  <conditionalFormatting sqref="J31">
    <cfRule type="cellIs" dxfId="83" priority="22" operator="greaterThan">
      <formula>1200</formula>
    </cfRule>
  </conditionalFormatting>
  <conditionalFormatting sqref="J33">
    <cfRule type="cellIs" dxfId="82" priority="21" operator="greaterThan">
      <formula>1200</formula>
    </cfRule>
  </conditionalFormatting>
  <conditionalFormatting sqref="L15">
    <cfRule type="cellIs" dxfId="81" priority="10" operator="greaterThan">
      <formula>1500</formula>
    </cfRule>
  </conditionalFormatting>
  <conditionalFormatting sqref="L17">
    <cfRule type="cellIs" dxfId="80" priority="9" operator="greaterThan">
      <formula>1500</formula>
    </cfRule>
  </conditionalFormatting>
  <conditionalFormatting sqref="L19">
    <cfRule type="cellIs" dxfId="79" priority="8" operator="greaterThan">
      <formula>1500</formula>
    </cfRule>
  </conditionalFormatting>
  <conditionalFormatting sqref="L21">
    <cfRule type="cellIs" dxfId="78" priority="7" operator="greaterThan">
      <formula>1500</formula>
    </cfRule>
  </conditionalFormatting>
  <conditionalFormatting sqref="L23">
    <cfRule type="cellIs" dxfId="77" priority="6" operator="greaterThan">
      <formula>1500</formula>
    </cfRule>
  </conditionalFormatting>
  <conditionalFormatting sqref="L25">
    <cfRule type="cellIs" dxfId="76" priority="5" operator="greaterThan">
      <formula>1500</formula>
    </cfRule>
  </conditionalFormatting>
  <conditionalFormatting sqref="L27">
    <cfRule type="cellIs" dxfId="75" priority="4" operator="greaterThan">
      <formula>1500</formula>
    </cfRule>
  </conditionalFormatting>
  <conditionalFormatting sqref="L29">
    <cfRule type="cellIs" dxfId="74" priority="3" operator="greaterThan">
      <formula>1500</formula>
    </cfRule>
  </conditionalFormatting>
  <conditionalFormatting sqref="L31">
    <cfRule type="cellIs" dxfId="73" priority="2" operator="greaterThan">
      <formula>1500</formula>
    </cfRule>
  </conditionalFormatting>
  <conditionalFormatting sqref="L33">
    <cfRule type="cellIs" dxfId="72" priority="1" operator="greaterThan">
      <formula>1500</formula>
    </cfRule>
  </conditionalFormatting>
  <conditionalFormatting sqref="N15">
    <cfRule type="cellIs" dxfId="71" priority="20" operator="greaterThan">
      <formula>1200</formula>
    </cfRule>
  </conditionalFormatting>
  <conditionalFormatting sqref="N17">
    <cfRule type="cellIs" dxfId="70" priority="19" operator="greaterThan">
      <formula>1200</formula>
    </cfRule>
  </conditionalFormatting>
  <conditionalFormatting sqref="N19">
    <cfRule type="cellIs" dxfId="69" priority="18" operator="greaterThan">
      <formula>1200</formula>
    </cfRule>
  </conditionalFormatting>
  <conditionalFormatting sqref="N21">
    <cfRule type="cellIs" dxfId="68" priority="17" operator="greaterThan">
      <formula>1200</formula>
    </cfRule>
  </conditionalFormatting>
  <conditionalFormatting sqref="N23">
    <cfRule type="cellIs" dxfId="67" priority="16" operator="greaterThan">
      <formula>1200</formula>
    </cfRule>
  </conditionalFormatting>
  <conditionalFormatting sqref="N25">
    <cfRule type="cellIs" dxfId="66" priority="15" operator="greaterThan">
      <formula>1200</formula>
    </cfRule>
  </conditionalFormatting>
  <conditionalFormatting sqref="N27">
    <cfRule type="cellIs" dxfId="65" priority="14" operator="greaterThan">
      <formula>1200</formula>
    </cfRule>
  </conditionalFormatting>
  <conditionalFormatting sqref="N29">
    <cfRule type="cellIs" dxfId="64" priority="13" operator="greaterThan">
      <formula>1200</formula>
    </cfRule>
  </conditionalFormatting>
  <conditionalFormatting sqref="N31">
    <cfRule type="cellIs" dxfId="63" priority="12" operator="greaterThan">
      <formula>1200</formula>
    </cfRule>
  </conditionalFormatting>
  <conditionalFormatting sqref="N33">
    <cfRule type="cellIs" dxfId="62" priority="11" operator="greaterThan">
      <formula>1200</formula>
    </cfRule>
  </conditionalFormatting>
  <dataValidations count="1">
    <dataValidation type="list" allowBlank="1" showInputMessage="1" showErrorMessage="1" sqref="C33 C15 C17 C19 C21 C23 C25 C27 C29 C31" xr:uid="{00000000-0002-0000-0100-000000000000}">
      <formula1>Medarbejderliste</formula1>
    </dataValidation>
  </dataValidations>
  <hyperlinks>
    <hyperlink ref="B5" location="Udredningstyper!A1" display="Udredningstyper" xr:uid="{C7AA4E67-32A0-40E8-9309-CFAFC977C251}"/>
    <hyperlink ref="B6" location="'Underleverandører og konsortium'!A1" display="Underleverandører og konsortium" xr:uid="{FECA015C-9A75-4D90-9949-183C7DC2257C}"/>
    <hyperlink ref="B7" location="Leverandørprofil!A1" display="Leverandørprofil" xr:uid="{A9D3CF00-3AA3-420E-98CD-BD851DD6642B}"/>
    <hyperlink ref="B3" location="Forside!A1" display="Gå til forside" xr:uid="{5F2676CD-5E88-4B7F-830E-C3B2E003DC41}"/>
    <hyperlink ref="B4" location="'Metoder og faglige tilgange'!A1" display="Metoder og Faglige tilgange" xr:uid="{BF1180D5-AC44-43F0-ACFA-3F30F8E92E4F}"/>
  </hyperlinks>
  <pageMargins left="0.7" right="0.7" top="0.75" bottom="0.75" header="0.3" footer="0.3"/>
  <pageSetup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4"/>
  <sheetViews>
    <sheetView showGridLines="0" topLeftCell="A13" zoomScale="80" zoomScaleNormal="80" workbookViewId="0">
      <selection activeCell="B15" sqref="B15"/>
    </sheetView>
  </sheetViews>
  <sheetFormatPr defaultColWidth="8.81640625" defaultRowHeight="15" customHeight="1" x14ac:dyDescent="0.35"/>
  <cols>
    <col min="1" max="1" width="2.81640625" style="45" customWidth="1"/>
    <col min="2" max="2" width="41.453125" style="45" customWidth="1"/>
    <col min="3" max="3" width="64.26953125" style="45" customWidth="1"/>
    <col min="4" max="4" width="3.453125" style="176" customWidth="1"/>
    <col min="5" max="5" width="64.26953125" style="45" customWidth="1"/>
    <col min="6" max="15" width="4.26953125" style="45" customWidth="1"/>
    <col min="16" max="16" width="3.453125" style="184" customWidth="1"/>
    <col min="17" max="18" width="64.26953125" style="45" customWidth="1"/>
    <col min="19" max="28" width="4.26953125" style="45" customWidth="1"/>
    <col min="29" max="30" width="4" style="45" customWidth="1"/>
    <col min="31" max="31" width="8.81640625" style="45" customWidth="1"/>
    <col min="32" max="16384" width="8.81640625" style="45"/>
  </cols>
  <sheetData>
    <row r="1" spans="1:30" s="235" customFormat="1" ht="40" customHeight="1" x14ac:dyDescent="0.35">
      <c r="A1" s="231"/>
      <c r="B1" s="237" t="s">
        <v>230</v>
      </c>
      <c r="C1" s="236"/>
      <c r="N1" s="233"/>
      <c r="O1" s="234"/>
    </row>
    <row r="2" spans="1:30" ht="15" customHeight="1" x14ac:dyDescent="0.35">
      <c r="A2" s="15"/>
      <c r="B2" s="4"/>
      <c r="C2" s="4"/>
      <c r="D2" s="174"/>
      <c r="E2" s="16"/>
      <c r="F2" s="16"/>
      <c r="G2" s="16"/>
      <c r="H2" s="16"/>
      <c r="I2" s="16"/>
      <c r="J2" s="16"/>
      <c r="K2" s="16"/>
      <c r="L2" s="16"/>
      <c r="M2" s="16"/>
      <c r="N2" s="16"/>
      <c r="O2" s="16"/>
      <c r="P2" s="16"/>
      <c r="Q2" s="16"/>
      <c r="R2" s="16"/>
      <c r="S2" s="16"/>
      <c r="T2" s="16"/>
      <c r="U2" s="16"/>
      <c r="V2" s="16"/>
      <c r="W2" s="16"/>
      <c r="X2" s="16"/>
      <c r="Y2" s="16"/>
      <c r="Z2" s="16"/>
      <c r="AA2" s="16"/>
      <c r="AB2" s="16"/>
      <c r="AC2" s="16"/>
      <c r="AD2" s="17"/>
    </row>
    <row r="3" spans="1:30" ht="30" customHeight="1" x14ac:dyDescent="0.35">
      <c r="A3" s="15"/>
      <c r="B3" s="273" t="s">
        <v>0</v>
      </c>
      <c r="C3" s="273"/>
      <c r="D3" s="277"/>
      <c r="E3" s="190"/>
      <c r="F3" s="190"/>
      <c r="G3" s="190"/>
      <c r="H3" s="190"/>
      <c r="I3" s="190"/>
      <c r="J3" s="16"/>
      <c r="K3" s="16"/>
      <c r="L3" s="16"/>
      <c r="M3" s="16"/>
      <c r="N3" s="16"/>
      <c r="O3" s="16"/>
      <c r="P3" s="16"/>
      <c r="Q3" s="16"/>
      <c r="R3" s="16"/>
      <c r="S3" s="16"/>
      <c r="T3" s="16"/>
      <c r="U3" s="16"/>
      <c r="V3" s="16"/>
      <c r="W3" s="16"/>
      <c r="X3" s="16"/>
      <c r="Y3" s="16"/>
      <c r="Z3" s="16"/>
      <c r="AA3" s="16"/>
      <c r="AB3" s="16"/>
      <c r="AC3" s="16"/>
      <c r="AD3" s="17"/>
    </row>
    <row r="4" spans="1:30" s="165" customFormat="1" ht="30" customHeight="1" x14ac:dyDescent="0.35">
      <c r="A4" s="15"/>
      <c r="B4" s="278" t="s">
        <v>226</v>
      </c>
      <c r="C4" s="278"/>
      <c r="D4" s="278"/>
      <c r="E4" s="278"/>
      <c r="F4" s="278"/>
      <c r="G4" s="278"/>
      <c r="H4" s="278"/>
      <c r="I4" s="278"/>
      <c r="J4" s="16"/>
      <c r="K4" s="16"/>
      <c r="L4" s="16"/>
      <c r="M4" s="16"/>
      <c r="N4" s="16"/>
      <c r="O4" s="16"/>
      <c r="P4" s="16"/>
      <c r="Q4" s="16"/>
      <c r="R4" s="16"/>
      <c r="S4" s="16"/>
      <c r="T4" s="16"/>
      <c r="U4" s="16"/>
      <c r="V4" s="16"/>
      <c r="W4" s="16"/>
      <c r="X4" s="16"/>
      <c r="Y4" s="16"/>
      <c r="Z4" s="16"/>
      <c r="AA4" s="16"/>
      <c r="AB4" s="16"/>
      <c r="AC4" s="16"/>
      <c r="AD4" s="17"/>
    </row>
    <row r="5" spans="1:30" s="165" customFormat="1" ht="30" customHeight="1" x14ac:dyDescent="0.35">
      <c r="A5" s="15"/>
      <c r="B5" s="278" t="s">
        <v>115</v>
      </c>
      <c r="C5" s="278"/>
      <c r="D5" s="277"/>
      <c r="E5" s="190"/>
      <c r="F5" s="190"/>
      <c r="G5" s="190"/>
      <c r="H5" s="190"/>
      <c r="I5" s="190"/>
      <c r="J5" s="16"/>
      <c r="K5" s="16"/>
      <c r="L5" s="16"/>
      <c r="M5" s="16"/>
      <c r="N5" s="16"/>
      <c r="O5" s="16"/>
      <c r="P5" s="16"/>
      <c r="Q5" s="16"/>
      <c r="R5" s="16"/>
      <c r="S5" s="16"/>
      <c r="T5" s="16"/>
      <c r="U5" s="16"/>
      <c r="V5" s="16"/>
      <c r="W5" s="16"/>
      <c r="X5" s="16"/>
      <c r="Y5" s="16"/>
      <c r="Z5" s="16"/>
      <c r="AA5" s="16"/>
      <c r="AB5" s="16"/>
      <c r="AC5" s="16"/>
      <c r="AD5" s="17"/>
    </row>
    <row r="6" spans="1:30" s="165" customFormat="1" ht="30" customHeight="1" x14ac:dyDescent="0.35">
      <c r="A6" s="15"/>
      <c r="B6" s="278" t="s">
        <v>96</v>
      </c>
      <c r="C6" s="277"/>
      <c r="D6" s="277"/>
      <c r="E6" s="190"/>
      <c r="F6" s="190"/>
      <c r="G6" s="190"/>
      <c r="H6" s="190"/>
      <c r="I6" s="190"/>
      <c r="J6" s="16"/>
      <c r="K6" s="16"/>
      <c r="L6" s="16"/>
      <c r="M6" s="16"/>
      <c r="N6" s="16"/>
      <c r="O6" s="16"/>
      <c r="P6" s="16"/>
      <c r="Q6" s="16"/>
      <c r="R6" s="16"/>
      <c r="S6" s="16"/>
      <c r="T6" s="16"/>
      <c r="U6" s="16"/>
      <c r="V6" s="16"/>
      <c r="W6" s="16"/>
      <c r="X6" s="16"/>
      <c r="Y6" s="16"/>
      <c r="Z6" s="16"/>
      <c r="AA6" s="16"/>
      <c r="AB6" s="16"/>
      <c r="AC6" s="16"/>
      <c r="AD6" s="17"/>
    </row>
    <row r="7" spans="1:30" s="165" customFormat="1" ht="30" customHeight="1" x14ac:dyDescent="0.35">
      <c r="A7" s="15"/>
      <c r="B7" s="278" t="s">
        <v>229</v>
      </c>
      <c r="C7" s="278"/>
      <c r="D7" s="278"/>
      <c r="E7" s="278"/>
      <c r="F7" s="278"/>
      <c r="G7" s="190"/>
      <c r="H7" s="190"/>
      <c r="I7" s="190"/>
      <c r="J7" s="16"/>
      <c r="K7" s="16"/>
      <c r="L7" s="16"/>
      <c r="M7" s="16"/>
      <c r="N7" s="16"/>
      <c r="O7" s="16"/>
      <c r="P7" s="16"/>
      <c r="Q7" s="16"/>
      <c r="R7" s="16"/>
      <c r="S7" s="16"/>
      <c r="T7" s="16"/>
      <c r="U7" s="16"/>
      <c r="V7" s="16"/>
      <c r="W7" s="16"/>
      <c r="X7" s="16"/>
      <c r="Y7" s="16"/>
      <c r="Z7" s="16"/>
      <c r="AA7" s="16"/>
      <c r="AB7" s="16"/>
      <c r="AC7" s="16"/>
      <c r="AD7" s="17"/>
    </row>
    <row r="8" spans="1:30" ht="22.5" customHeight="1" thickBot="1" x14ac:dyDescent="0.4">
      <c r="A8" s="15"/>
      <c r="B8" s="46"/>
      <c r="C8" s="46"/>
      <c r="D8" s="174"/>
      <c r="E8" s="47"/>
      <c r="F8" s="47"/>
      <c r="G8" s="47"/>
      <c r="H8" s="47"/>
      <c r="I8" s="47"/>
      <c r="J8" s="47"/>
      <c r="K8" s="47"/>
      <c r="L8" s="47"/>
      <c r="M8" s="47"/>
      <c r="N8" s="47"/>
      <c r="O8" s="47"/>
      <c r="P8" s="16"/>
      <c r="Q8" s="16"/>
      <c r="R8" s="16"/>
      <c r="S8" s="16"/>
      <c r="T8" s="16"/>
      <c r="U8" s="16"/>
      <c r="V8" s="16"/>
      <c r="W8" s="16"/>
      <c r="X8" s="16"/>
      <c r="Y8" s="16"/>
      <c r="Z8" s="16"/>
      <c r="AA8" s="16"/>
      <c r="AB8" s="16"/>
      <c r="AC8" s="16"/>
      <c r="AD8" s="17"/>
    </row>
    <row r="9" spans="1:30" ht="22.5" customHeight="1" thickBot="1" x14ac:dyDescent="0.45">
      <c r="A9" s="20"/>
      <c r="B9" s="202" t="s">
        <v>2</v>
      </c>
      <c r="C9" s="383" t="str">
        <f t="shared" ref="C9:O9" si="0">IF(ISBLANK(Tilbudsgivernavn),"Angiv tilbudsgivernavn på forsiden",Tilbudsgivernavn)</f>
        <v>Angiv tilbudsgivernavn på forsiden</v>
      </c>
      <c r="D9" s="310" t="str">
        <f t="shared" si="0"/>
        <v>Angiv tilbudsgivernavn på forsiden</v>
      </c>
      <c r="E9" s="384" t="str">
        <f t="shared" si="0"/>
        <v>Angiv tilbudsgivernavn på forsiden</v>
      </c>
      <c r="F9" s="384" t="str">
        <f t="shared" si="0"/>
        <v>Angiv tilbudsgivernavn på forsiden</v>
      </c>
      <c r="G9" s="384" t="str">
        <f t="shared" si="0"/>
        <v>Angiv tilbudsgivernavn på forsiden</v>
      </c>
      <c r="H9" s="384" t="str">
        <f t="shared" si="0"/>
        <v>Angiv tilbudsgivernavn på forsiden</v>
      </c>
      <c r="I9" s="384" t="str">
        <f t="shared" si="0"/>
        <v>Angiv tilbudsgivernavn på forsiden</v>
      </c>
      <c r="J9" s="384" t="str">
        <f t="shared" si="0"/>
        <v>Angiv tilbudsgivernavn på forsiden</v>
      </c>
      <c r="K9" s="384" t="str">
        <f t="shared" si="0"/>
        <v>Angiv tilbudsgivernavn på forsiden</v>
      </c>
      <c r="L9" s="384" t="str">
        <f t="shared" si="0"/>
        <v>Angiv tilbudsgivernavn på forsiden</v>
      </c>
      <c r="M9" s="384" t="str">
        <f t="shared" si="0"/>
        <v>Angiv tilbudsgivernavn på forsiden</v>
      </c>
      <c r="N9" s="384" t="str">
        <f t="shared" si="0"/>
        <v>Angiv tilbudsgivernavn på forsiden</v>
      </c>
      <c r="O9" s="385" t="str">
        <f t="shared" si="0"/>
        <v>Angiv tilbudsgivernavn på forsiden</v>
      </c>
      <c r="P9" s="72"/>
      <c r="Q9" s="16"/>
      <c r="R9" s="48"/>
      <c r="S9" s="16"/>
      <c r="T9" s="16"/>
      <c r="U9" s="16"/>
      <c r="V9" s="16"/>
      <c r="W9" s="16"/>
      <c r="X9" s="16"/>
      <c r="Y9" s="16"/>
      <c r="Z9" s="16"/>
      <c r="AA9" s="16"/>
      <c r="AB9" s="16"/>
      <c r="AC9" s="16"/>
      <c r="AD9" s="17"/>
    </row>
    <row r="10" spans="1:30" ht="15.75" customHeight="1" thickBot="1" x14ac:dyDescent="0.4">
      <c r="A10" s="15"/>
      <c r="B10" s="49"/>
      <c r="C10" s="49"/>
      <c r="D10" s="174"/>
      <c r="E10" s="50"/>
      <c r="F10" s="50"/>
      <c r="G10" s="50"/>
      <c r="H10" s="50"/>
      <c r="I10" s="50"/>
      <c r="J10" s="50"/>
      <c r="K10" s="50"/>
      <c r="L10" s="50"/>
      <c r="M10" s="50"/>
      <c r="N10" s="50"/>
      <c r="O10" s="50"/>
      <c r="P10" s="16"/>
      <c r="Q10" s="47"/>
      <c r="R10" s="47"/>
      <c r="S10" s="47"/>
      <c r="T10" s="47"/>
      <c r="U10" s="47"/>
      <c r="V10" s="47"/>
      <c r="W10" s="47"/>
      <c r="X10" s="47"/>
      <c r="Y10" s="47"/>
      <c r="Z10" s="47"/>
      <c r="AA10" s="47"/>
      <c r="AB10" s="47"/>
      <c r="AC10" s="16"/>
      <c r="AD10" s="17"/>
    </row>
    <row r="11" spans="1:30" ht="22.5" customHeight="1" x14ac:dyDescent="0.35">
      <c r="A11" s="20"/>
      <c r="B11" s="386" t="s">
        <v>25</v>
      </c>
      <c r="C11" s="387"/>
      <c r="D11" s="177"/>
      <c r="E11" s="388" t="s">
        <v>26</v>
      </c>
      <c r="F11" s="389"/>
      <c r="G11" s="389"/>
      <c r="H11" s="389"/>
      <c r="I11" s="389"/>
      <c r="J11" s="389"/>
      <c r="K11" s="389"/>
      <c r="L11" s="389"/>
      <c r="M11" s="389"/>
      <c r="N11" s="389"/>
      <c r="O11" s="390"/>
      <c r="P11" s="185"/>
      <c r="Q11" s="376" t="s">
        <v>27</v>
      </c>
      <c r="R11" s="377"/>
      <c r="S11" s="377"/>
      <c r="T11" s="377"/>
      <c r="U11" s="377"/>
      <c r="V11" s="377"/>
      <c r="W11" s="377"/>
      <c r="X11" s="377"/>
      <c r="Y11" s="377"/>
      <c r="Z11" s="377"/>
      <c r="AA11" s="377"/>
      <c r="AB11" s="378"/>
      <c r="AC11" s="22"/>
      <c r="AD11" s="17"/>
    </row>
    <row r="12" spans="1:30" ht="112.5" customHeight="1" x14ac:dyDescent="0.35">
      <c r="A12" s="20"/>
      <c r="B12" s="391" t="s">
        <v>28</v>
      </c>
      <c r="C12" s="393" t="s">
        <v>29</v>
      </c>
      <c r="D12" s="178"/>
      <c r="E12" s="395" t="s">
        <v>30</v>
      </c>
      <c r="F12" s="397" t="s">
        <v>31</v>
      </c>
      <c r="G12" s="398"/>
      <c r="H12" s="398"/>
      <c r="I12" s="398"/>
      <c r="J12" s="398"/>
      <c r="K12" s="398"/>
      <c r="L12" s="398"/>
      <c r="M12" s="398"/>
      <c r="N12" s="398"/>
      <c r="O12" s="399"/>
      <c r="P12" s="186"/>
      <c r="Q12" s="379" t="s">
        <v>32</v>
      </c>
      <c r="R12" s="381" t="s">
        <v>33</v>
      </c>
      <c r="S12" s="370" t="s">
        <v>34</v>
      </c>
      <c r="T12" s="371"/>
      <c r="U12" s="371"/>
      <c r="V12" s="371"/>
      <c r="W12" s="371"/>
      <c r="X12" s="371"/>
      <c r="Y12" s="371"/>
      <c r="Z12" s="371"/>
      <c r="AA12" s="371"/>
      <c r="AB12" s="372"/>
      <c r="AC12" s="22"/>
      <c r="AD12" s="17"/>
    </row>
    <row r="13" spans="1:30" ht="81.75" customHeight="1" x14ac:dyDescent="0.35">
      <c r="A13" s="20"/>
      <c r="B13" s="392"/>
      <c r="C13" s="394"/>
      <c r="D13" s="177"/>
      <c r="E13" s="396"/>
      <c r="F13" s="196" t="s">
        <v>35</v>
      </c>
      <c r="G13" s="197" t="s">
        <v>36</v>
      </c>
      <c r="H13" s="197" t="s">
        <v>37</v>
      </c>
      <c r="I13" s="197" t="s">
        <v>38</v>
      </c>
      <c r="J13" s="197" t="s">
        <v>39</v>
      </c>
      <c r="K13" s="197" t="s">
        <v>40</v>
      </c>
      <c r="L13" s="197" t="s">
        <v>41</v>
      </c>
      <c r="M13" s="197" t="s">
        <v>42</v>
      </c>
      <c r="N13" s="197" t="s">
        <v>43</v>
      </c>
      <c r="O13" s="198" t="s">
        <v>44</v>
      </c>
      <c r="P13" s="187"/>
      <c r="Q13" s="380"/>
      <c r="R13" s="382"/>
      <c r="S13" s="199" t="s">
        <v>35</v>
      </c>
      <c r="T13" s="200" t="s">
        <v>36</v>
      </c>
      <c r="U13" s="200" t="s">
        <v>37</v>
      </c>
      <c r="V13" s="200" t="s">
        <v>38</v>
      </c>
      <c r="W13" s="200" t="s">
        <v>39</v>
      </c>
      <c r="X13" s="200" t="s">
        <v>40</v>
      </c>
      <c r="Y13" s="200" t="s">
        <v>41</v>
      </c>
      <c r="Z13" s="200" t="s">
        <v>42</v>
      </c>
      <c r="AA13" s="200" t="s">
        <v>43</v>
      </c>
      <c r="AB13" s="201" t="s">
        <v>44</v>
      </c>
      <c r="AC13" s="22"/>
      <c r="AD13" s="17"/>
    </row>
    <row r="14" spans="1:30" ht="38.25" customHeight="1" x14ac:dyDescent="0.35">
      <c r="A14" s="20"/>
      <c r="B14" s="51" t="s">
        <v>45</v>
      </c>
      <c r="C14" s="205" t="s">
        <v>46</v>
      </c>
      <c r="D14" s="179"/>
      <c r="E14" s="52" t="s">
        <v>47</v>
      </c>
      <c r="F14" s="373" t="s">
        <v>48</v>
      </c>
      <c r="G14" s="374"/>
      <c r="H14" s="374"/>
      <c r="I14" s="374"/>
      <c r="J14" s="374"/>
      <c r="K14" s="374"/>
      <c r="L14" s="374"/>
      <c r="M14" s="374"/>
      <c r="N14" s="374"/>
      <c r="O14" s="375"/>
      <c r="P14" s="188"/>
      <c r="Q14" s="53" t="s">
        <v>49</v>
      </c>
      <c r="R14" s="54" t="s">
        <v>50</v>
      </c>
      <c r="S14" s="373" t="s">
        <v>48</v>
      </c>
      <c r="T14" s="374"/>
      <c r="U14" s="374"/>
      <c r="V14" s="374"/>
      <c r="W14" s="374"/>
      <c r="X14" s="374"/>
      <c r="Y14" s="374"/>
      <c r="Z14" s="374"/>
      <c r="AA14" s="374"/>
      <c r="AB14" s="375"/>
      <c r="AC14" s="22"/>
      <c r="AD14" s="17"/>
    </row>
    <row r="15" spans="1:30" ht="184" customHeight="1" x14ac:dyDescent="0.35">
      <c r="A15" s="20"/>
      <c r="B15" s="55"/>
      <c r="C15" s="224"/>
      <c r="D15" s="175"/>
      <c r="E15" s="55"/>
      <c r="F15" s="361"/>
      <c r="G15" s="361"/>
      <c r="H15" s="361"/>
      <c r="I15" s="361"/>
      <c r="J15" s="361"/>
      <c r="K15" s="361"/>
      <c r="L15" s="361"/>
      <c r="M15" s="361"/>
      <c r="N15" s="361"/>
      <c r="O15" s="367"/>
      <c r="P15" s="189"/>
      <c r="Q15" s="55"/>
      <c r="R15" s="56"/>
      <c r="S15" s="361"/>
      <c r="T15" s="361"/>
      <c r="U15" s="361"/>
      <c r="V15" s="361"/>
      <c r="W15" s="361"/>
      <c r="X15" s="361"/>
      <c r="Y15" s="361"/>
      <c r="Z15" s="361"/>
      <c r="AA15" s="361"/>
      <c r="AB15" s="367"/>
      <c r="AC15" s="22"/>
      <c r="AD15" s="17"/>
    </row>
    <row r="16" spans="1:30" ht="15" customHeight="1" x14ac:dyDescent="0.35">
      <c r="A16" s="20"/>
      <c r="B16" s="207">
        <f>LEN(B15)</f>
        <v>0</v>
      </c>
      <c r="C16" s="225">
        <f>LEN(C15)</f>
        <v>0</v>
      </c>
      <c r="D16" s="206"/>
      <c r="E16" s="207">
        <f>LEN(E15)</f>
        <v>0</v>
      </c>
      <c r="F16" s="359"/>
      <c r="G16" s="359"/>
      <c r="H16" s="359"/>
      <c r="I16" s="359"/>
      <c r="J16" s="359"/>
      <c r="K16" s="359"/>
      <c r="L16" s="359"/>
      <c r="M16" s="359"/>
      <c r="N16" s="359"/>
      <c r="O16" s="368"/>
      <c r="P16" s="190"/>
      <c r="Q16" s="207">
        <f>LEN(Q15)</f>
        <v>0</v>
      </c>
      <c r="R16" s="208">
        <f>LEN(R15)</f>
        <v>0</v>
      </c>
      <c r="S16" s="359"/>
      <c r="T16" s="359"/>
      <c r="U16" s="359"/>
      <c r="V16" s="359"/>
      <c r="W16" s="359"/>
      <c r="X16" s="359"/>
      <c r="Y16" s="359"/>
      <c r="Z16" s="359"/>
      <c r="AA16" s="359"/>
      <c r="AB16" s="368"/>
      <c r="AC16" s="22"/>
      <c r="AD16" s="17"/>
    </row>
    <row r="17" spans="1:30" ht="178.75" customHeight="1" x14ac:dyDescent="0.35">
      <c r="A17" s="20"/>
      <c r="B17" s="203"/>
      <c r="C17" s="58"/>
      <c r="D17" s="181"/>
      <c r="E17" s="59"/>
      <c r="F17" s="358"/>
      <c r="G17" s="358"/>
      <c r="H17" s="358"/>
      <c r="I17" s="358"/>
      <c r="J17" s="358"/>
      <c r="K17" s="358"/>
      <c r="L17" s="364"/>
      <c r="M17" s="358"/>
      <c r="N17" s="364"/>
      <c r="O17" s="369"/>
      <c r="P17" s="191"/>
      <c r="Q17" s="59"/>
      <c r="R17" s="60"/>
      <c r="S17" s="358"/>
      <c r="T17" s="358"/>
      <c r="U17" s="358"/>
      <c r="V17" s="358"/>
      <c r="W17" s="358"/>
      <c r="X17" s="358"/>
      <c r="Y17" s="364"/>
      <c r="Z17" s="358"/>
      <c r="AA17" s="364"/>
      <c r="AB17" s="369"/>
      <c r="AC17" s="22"/>
      <c r="AD17" s="17"/>
    </row>
    <row r="18" spans="1:30" ht="15" customHeight="1" x14ac:dyDescent="0.35">
      <c r="A18" s="20"/>
      <c r="B18" s="209">
        <f>LEN(B17)</f>
        <v>0</v>
      </c>
      <c r="C18" s="212">
        <f>LEN(C17)</f>
        <v>0</v>
      </c>
      <c r="D18" s="180"/>
      <c r="E18" s="209">
        <f>LEN(E17)</f>
        <v>0</v>
      </c>
      <c r="F18" s="359"/>
      <c r="G18" s="359"/>
      <c r="H18" s="359"/>
      <c r="I18" s="359"/>
      <c r="J18" s="359"/>
      <c r="K18" s="359"/>
      <c r="L18" s="359"/>
      <c r="M18" s="359"/>
      <c r="N18" s="359"/>
      <c r="O18" s="368"/>
      <c r="P18" s="190"/>
      <c r="Q18" s="209">
        <f>LEN(Q17)</f>
        <v>0</v>
      </c>
      <c r="R18" s="210">
        <f>LEN(R17)</f>
        <v>0</v>
      </c>
      <c r="S18" s="359"/>
      <c r="T18" s="359"/>
      <c r="U18" s="359"/>
      <c r="V18" s="359"/>
      <c r="W18" s="359"/>
      <c r="X18" s="359"/>
      <c r="Y18" s="359"/>
      <c r="Z18" s="359"/>
      <c r="AA18" s="359"/>
      <c r="AB18" s="368"/>
      <c r="AC18" s="22"/>
      <c r="AD18" s="17"/>
    </row>
    <row r="19" spans="1:30" ht="178.75" customHeight="1" x14ac:dyDescent="0.35">
      <c r="A19" s="20"/>
      <c r="B19" s="55"/>
      <c r="C19" s="62"/>
      <c r="D19" s="182"/>
      <c r="E19" s="55"/>
      <c r="F19" s="361"/>
      <c r="G19" s="361"/>
      <c r="H19" s="361"/>
      <c r="I19" s="361"/>
      <c r="J19" s="361"/>
      <c r="K19" s="361"/>
      <c r="L19" s="361"/>
      <c r="M19" s="361"/>
      <c r="N19" s="361"/>
      <c r="O19" s="367"/>
      <c r="P19" s="189"/>
      <c r="Q19" s="55"/>
      <c r="R19" s="56"/>
      <c r="S19" s="361"/>
      <c r="T19" s="361"/>
      <c r="U19" s="361"/>
      <c r="V19" s="361"/>
      <c r="W19" s="361"/>
      <c r="X19" s="361"/>
      <c r="Y19" s="361"/>
      <c r="Z19" s="361"/>
      <c r="AA19" s="361"/>
      <c r="AB19" s="367"/>
      <c r="AC19" s="22"/>
      <c r="AD19" s="17"/>
    </row>
    <row r="20" spans="1:30" ht="15" customHeight="1" x14ac:dyDescent="0.35">
      <c r="A20" s="20"/>
      <c r="B20" s="207">
        <f>LEN(B19)</f>
        <v>0</v>
      </c>
      <c r="C20" s="211">
        <f>LEN(C19)</f>
        <v>0</v>
      </c>
      <c r="D20" s="180"/>
      <c r="E20" s="207">
        <f>LEN(E19)</f>
        <v>0</v>
      </c>
      <c r="F20" s="359"/>
      <c r="G20" s="359"/>
      <c r="H20" s="359"/>
      <c r="I20" s="359"/>
      <c r="J20" s="359"/>
      <c r="K20" s="359"/>
      <c r="L20" s="359"/>
      <c r="M20" s="359"/>
      <c r="N20" s="359"/>
      <c r="O20" s="368"/>
      <c r="P20" s="190"/>
      <c r="Q20" s="207">
        <f>LEN(Q19)</f>
        <v>0</v>
      </c>
      <c r="R20" s="208">
        <f>LEN(R19)</f>
        <v>0</v>
      </c>
      <c r="S20" s="359"/>
      <c r="T20" s="359"/>
      <c r="U20" s="359"/>
      <c r="V20" s="359"/>
      <c r="W20" s="359"/>
      <c r="X20" s="359"/>
      <c r="Y20" s="359"/>
      <c r="Z20" s="359"/>
      <c r="AA20" s="359"/>
      <c r="AB20" s="368"/>
      <c r="AC20" s="22"/>
      <c r="AD20" s="17"/>
    </row>
    <row r="21" spans="1:30" ht="187.75" customHeight="1" x14ac:dyDescent="0.35">
      <c r="A21" s="20"/>
      <c r="B21" s="59"/>
      <c r="C21" s="63"/>
      <c r="D21" s="182"/>
      <c r="E21" s="59"/>
      <c r="F21" s="358"/>
      <c r="G21" s="358"/>
      <c r="H21" s="358"/>
      <c r="I21" s="358"/>
      <c r="J21" s="358"/>
      <c r="K21" s="358"/>
      <c r="L21" s="358"/>
      <c r="M21" s="358"/>
      <c r="N21" s="358"/>
      <c r="O21" s="365"/>
      <c r="P21" s="189"/>
      <c r="Q21" s="59"/>
      <c r="R21" s="60"/>
      <c r="S21" s="358"/>
      <c r="T21" s="358"/>
      <c r="U21" s="358"/>
      <c r="V21" s="358"/>
      <c r="W21" s="358"/>
      <c r="X21" s="358"/>
      <c r="Y21" s="358"/>
      <c r="Z21" s="358"/>
      <c r="AA21" s="358"/>
      <c r="AB21" s="365"/>
      <c r="AC21" s="22"/>
      <c r="AD21" s="17"/>
    </row>
    <row r="22" spans="1:30" ht="15" customHeight="1" x14ac:dyDescent="0.35">
      <c r="A22" s="20"/>
      <c r="B22" s="61">
        <f>LEN(B21)</f>
        <v>0</v>
      </c>
      <c r="C22" s="212">
        <f>LEN(C21)</f>
        <v>0</v>
      </c>
      <c r="D22" s="180"/>
      <c r="E22" s="209">
        <f>LEN(E21)</f>
        <v>0</v>
      </c>
      <c r="F22" s="359"/>
      <c r="G22" s="359"/>
      <c r="H22" s="359"/>
      <c r="I22" s="359"/>
      <c r="J22" s="359"/>
      <c r="K22" s="359"/>
      <c r="L22" s="359"/>
      <c r="M22" s="359"/>
      <c r="N22" s="359"/>
      <c r="O22" s="368"/>
      <c r="P22" s="190"/>
      <c r="Q22" s="209">
        <f>LEN(Q21)</f>
        <v>0</v>
      </c>
      <c r="R22" s="210">
        <f>LEN(R21)</f>
        <v>0</v>
      </c>
      <c r="S22" s="359"/>
      <c r="T22" s="359"/>
      <c r="U22" s="359"/>
      <c r="V22" s="359"/>
      <c r="W22" s="359"/>
      <c r="X22" s="359"/>
      <c r="Y22" s="359"/>
      <c r="Z22" s="359"/>
      <c r="AA22" s="359"/>
      <c r="AB22" s="368"/>
      <c r="AC22" s="22"/>
      <c r="AD22" s="17"/>
    </row>
    <row r="23" spans="1:30" ht="178.75" customHeight="1" x14ac:dyDescent="0.35">
      <c r="A23" s="20"/>
      <c r="B23" s="55"/>
      <c r="C23" s="62"/>
      <c r="D23" s="182"/>
      <c r="E23" s="55"/>
      <c r="F23" s="361"/>
      <c r="G23" s="361"/>
      <c r="H23" s="361"/>
      <c r="I23" s="361"/>
      <c r="J23" s="361"/>
      <c r="K23" s="361"/>
      <c r="L23" s="361"/>
      <c r="M23" s="361"/>
      <c r="N23" s="361"/>
      <c r="O23" s="367"/>
      <c r="P23" s="189"/>
      <c r="Q23" s="55"/>
      <c r="R23" s="56"/>
      <c r="S23" s="361"/>
      <c r="T23" s="361"/>
      <c r="U23" s="361"/>
      <c r="V23" s="361"/>
      <c r="W23" s="361"/>
      <c r="X23" s="361"/>
      <c r="Y23" s="361"/>
      <c r="Z23" s="361"/>
      <c r="AA23" s="361"/>
      <c r="AB23" s="367"/>
      <c r="AC23" s="22"/>
      <c r="AD23" s="17"/>
    </row>
    <row r="24" spans="1:30" ht="15" customHeight="1" x14ac:dyDescent="0.35">
      <c r="A24" s="20"/>
      <c r="B24" s="57">
        <f>LEN(B23)</f>
        <v>0</v>
      </c>
      <c r="C24" s="211">
        <f>LEN(C23)</f>
        <v>0</v>
      </c>
      <c r="D24" s="180"/>
      <c r="E24" s="207">
        <f>LEN(E23)</f>
        <v>0</v>
      </c>
      <c r="F24" s="359"/>
      <c r="G24" s="359"/>
      <c r="H24" s="359"/>
      <c r="I24" s="359"/>
      <c r="J24" s="359"/>
      <c r="K24" s="359"/>
      <c r="L24" s="359"/>
      <c r="M24" s="359"/>
      <c r="N24" s="359"/>
      <c r="O24" s="368"/>
      <c r="P24" s="190"/>
      <c r="Q24" s="207">
        <f>LEN(Q23)</f>
        <v>0</v>
      </c>
      <c r="R24" s="208">
        <f>LEN(R23)</f>
        <v>0</v>
      </c>
      <c r="S24" s="359"/>
      <c r="T24" s="359"/>
      <c r="U24" s="359"/>
      <c r="V24" s="359"/>
      <c r="W24" s="359"/>
      <c r="X24" s="359"/>
      <c r="Y24" s="359"/>
      <c r="Z24" s="359"/>
      <c r="AA24" s="359"/>
      <c r="AB24" s="368"/>
      <c r="AC24" s="22"/>
      <c r="AD24" s="17"/>
    </row>
    <row r="25" spans="1:30" ht="161.5" customHeight="1" x14ac:dyDescent="0.35">
      <c r="A25" s="20"/>
      <c r="B25" s="59"/>
      <c r="C25" s="63"/>
      <c r="D25" s="182"/>
      <c r="E25" s="59"/>
      <c r="F25" s="358"/>
      <c r="G25" s="364"/>
      <c r="H25" s="364"/>
      <c r="I25" s="358"/>
      <c r="J25" s="364"/>
      <c r="K25" s="358"/>
      <c r="L25" s="364"/>
      <c r="M25" s="364"/>
      <c r="N25" s="358"/>
      <c r="O25" s="360"/>
      <c r="P25" s="194"/>
      <c r="Q25" s="204"/>
      <c r="R25" s="60"/>
      <c r="S25" s="358"/>
      <c r="T25" s="364"/>
      <c r="U25" s="364"/>
      <c r="V25" s="358"/>
      <c r="W25" s="364"/>
      <c r="X25" s="358"/>
      <c r="Y25" s="364"/>
      <c r="Z25" s="364"/>
      <c r="AA25" s="358"/>
      <c r="AB25" s="365"/>
      <c r="AC25" s="22"/>
      <c r="AD25" s="17"/>
    </row>
    <row r="26" spans="1:30" ht="15" customHeight="1" x14ac:dyDescent="0.35">
      <c r="A26" s="20"/>
      <c r="B26" s="61">
        <f>LEN(B25)</f>
        <v>0</v>
      </c>
      <c r="C26" s="213">
        <f>LEN(C25)</f>
        <v>0</v>
      </c>
      <c r="D26" s="183"/>
      <c r="E26" s="209">
        <f>LEN(E25)</f>
        <v>0</v>
      </c>
      <c r="F26" s="359"/>
      <c r="G26" s="359"/>
      <c r="H26" s="359"/>
      <c r="I26" s="359"/>
      <c r="J26" s="359"/>
      <c r="K26" s="359"/>
      <c r="L26" s="359"/>
      <c r="M26" s="359"/>
      <c r="N26" s="359"/>
      <c r="O26" s="329"/>
      <c r="P26" s="195"/>
      <c r="Q26" s="214">
        <f>LEN(Q25)</f>
        <v>0</v>
      </c>
      <c r="R26" s="210">
        <f>LEN(R25)</f>
        <v>0</v>
      </c>
      <c r="S26" s="359"/>
      <c r="T26" s="359"/>
      <c r="U26" s="359"/>
      <c r="V26" s="359"/>
      <c r="W26" s="359"/>
      <c r="X26" s="359"/>
      <c r="Y26" s="359"/>
      <c r="Z26" s="359"/>
      <c r="AA26" s="359"/>
      <c r="AB26" s="368"/>
      <c r="AC26" s="22"/>
      <c r="AD26" s="17"/>
    </row>
    <row r="27" spans="1:30" ht="190" customHeight="1" x14ac:dyDescent="0.35">
      <c r="A27" s="20"/>
      <c r="B27" s="55"/>
      <c r="C27" s="270"/>
      <c r="D27" s="182"/>
      <c r="E27" s="55"/>
      <c r="F27" s="361"/>
      <c r="G27" s="361"/>
      <c r="H27" s="361"/>
      <c r="I27" s="361"/>
      <c r="J27" s="361"/>
      <c r="K27" s="361"/>
      <c r="L27" s="361"/>
      <c r="M27" s="361"/>
      <c r="N27" s="361"/>
      <c r="O27" s="362"/>
      <c r="P27" s="194"/>
      <c r="Q27" s="192"/>
      <c r="R27" s="56"/>
      <c r="S27" s="361"/>
      <c r="T27" s="361"/>
      <c r="U27" s="361"/>
      <c r="V27" s="361"/>
      <c r="W27" s="361"/>
      <c r="X27" s="361"/>
      <c r="Y27" s="361"/>
      <c r="Z27" s="361"/>
      <c r="AA27" s="361"/>
      <c r="AB27" s="367"/>
      <c r="AC27" s="22"/>
      <c r="AD27" s="17"/>
    </row>
    <row r="28" spans="1:30" ht="15" customHeight="1" x14ac:dyDescent="0.35">
      <c r="A28" s="20"/>
      <c r="B28" s="57">
        <f>LEN(B27)</f>
        <v>0</v>
      </c>
      <c r="C28" s="271">
        <f>LEN(C27)</f>
        <v>0</v>
      </c>
      <c r="D28" s="183"/>
      <c r="E28" s="207">
        <f>LEN(E27)</f>
        <v>0</v>
      </c>
      <c r="F28" s="359"/>
      <c r="G28" s="359"/>
      <c r="H28" s="359"/>
      <c r="I28" s="359"/>
      <c r="J28" s="359"/>
      <c r="K28" s="359"/>
      <c r="L28" s="359"/>
      <c r="M28" s="359"/>
      <c r="N28" s="359"/>
      <c r="O28" s="329"/>
      <c r="P28" s="195"/>
      <c r="Q28" s="215">
        <f>LEN(Q27)</f>
        <v>0</v>
      </c>
      <c r="R28" s="208">
        <f>LEN(R27)</f>
        <v>0</v>
      </c>
      <c r="S28" s="359"/>
      <c r="T28" s="359"/>
      <c r="U28" s="359"/>
      <c r="V28" s="359"/>
      <c r="W28" s="359"/>
      <c r="X28" s="359"/>
      <c r="Y28" s="359"/>
      <c r="Z28" s="359"/>
      <c r="AA28" s="359"/>
      <c r="AB28" s="368"/>
      <c r="AC28" s="22"/>
      <c r="AD28" s="17"/>
    </row>
    <row r="29" spans="1:30" ht="185.65" customHeight="1" x14ac:dyDescent="0.35">
      <c r="A29" s="20"/>
      <c r="B29" s="59"/>
      <c r="C29" s="63"/>
      <c r="D29" s="182"/>
      <c r="E29" s="59"/>
      <c r="F29" s="358"/>
      <c r="G29" s="358"/>
      <c r="H29" s="358"/>
      <c r="I29" s="358"/>
      <c r="J29" s="358"/>
      <c r="K29" s="358"/>
      <c r="L29" s="358"/>
      <c r="M29" s="358"/>
      <c r="N29" s="358"/>
      <c r="O29" s="360"/>
      <c r="P29" s="194"/>
      <c r="Q29" s="204"/>
      <c r="R29" s="60"/>
      <c r="S29" s="358"/>
      <c r="T29" s="358"/>
      <c r="U29" s="358"/>
      <c r="V29" s="358"/>
      <c r="W29" s="358"/>
      <c r="X29" s="358"/>
      <c r="Y29" s="358"/>
      <c r="Z29" s="358"/>
      <c r="AA29" s="358"/>
      <c r="AB29" s="365"/>
      <c r="AC29" s="22"/>
      <c r="AD29" s="17"/>
    </row>
    <row r="30" spans="1:30" ht="15" customHeight="1" x14ac:dyDescent="0.35">
      <c r="A30" s="20"/>
      <c r="B30" s="61">
        <f>LEN(B29)</f>
        <v>0</v>
      </c>
      <c r="C30" s="222">
        <f>LEN(C29)</f>
        <v>0</v>
      </c>
      <c r="D30" s="183"/>
      <c r="E30" s="209">
        <f>LEN(E29)</f>
        <v>0</v>
      </c>
      <c r="F30" s="359"/>
      <c r="G30" s="359"/>
      <c r="H30" s="359"/>
      <c r="I30" s="359"/>
      <c r="J30" s="359"/>
      <c r="K30" s="359"/>
      <c r="L30" s="359"/>
      <c r="M30" s="359"/>
      <c r="N30" s="359"/>
      <c r="O30" s="329"/>
      <c r="P30" s="195"/>
      <c r="Q30" s="216">
        <f>LEN(Q29)</f>
        <v>0</v>
      </c>
      <c r="R30" s="210">
        <f>LEN(R29)</f>
        <v>0</v>
      </c>
      <c r="S30" s="359"/>
      <c r="T30" s="359"/>
      <c r="U30" s="359"/>
      <c r="V30" s="359"/>
      <c r="W30" s="359"/>
      <c r="X30" s="359"/>
      <c r="Y30" s="359"/>
      <c r="Z30" s="359"/>
      <c r="AA30" s="359"/>
      <c r="AB30" s="368"/>
      <c r="AC30" s="22"/>
      <c r="AD30" s="17"/>
    </row>
    <row r="31" spans="1:30" ht="187.5" customHeight="1" x14ac:dyDescent="0.35">
      <c r="A31" s="20"/>
      <c r="B31" s="55"/>
      <c r="C31" s="65"/>
      <c r="D31" s="181"/>
      <c r="E31" s="55"/>
      <c r="F31" s="361"/>
      <c r="G31" s="361"/>
      <c r="H31" s="361"/>
      <c r="I31" s="361"/>
      <c r="J31" s="361"/>
      <c r="K31" s="361"/>
      <c r="L31" s="361"/>
      <c r="M31" s="361"/>
      <c r="N31" s="361"/>
      <c r="O31" s="362"/>
      <c r="P31" s="194"/>
      <c r="Q31" s="192"/>
      <c r="R31" s="64"/>
      <c r="S31" s="361"/>
      <c r="T31" s="361"/>
      <c r="U31" s="361"/>
      <c r="V31" s="361"/>
      <c r="W31" s="361"/>
      <c r="X31" s="361"/>
      <c r="Y31" s="361"/>
      <c r="Z31" s="361"/>
      <c r="AA31" s="361"/>
      <c r="AB31" s="367"/>
      <c r="AC31" s="22"/>
      <c r="AD31" s="17"/>
    </row>
    <row r="32" spans="1:30" ht="15" customHeight="1" x14ac:dyDescent="0.35">
      <c r="A32" s="20"/>
      <c r="B32" s="57">
        <f>LEN(B31)</f>
        <v>0</v>
      </c>
      <c r="C32" s="269">
        <f>LEN(C31)</f>
        <v>0</v>
      </c>
      <c r="D32" s="183"/>
      <c r="E32" s="207">
        <f>LEN(E31)</f>
        <v>0</v>
      </c>
      <c r="F32" s="359"/>
      <c r="G32" s="359"/>
      <c r="H32" s="359"/>
      <c r="I32" s="359"/>
      <c r="J32" s="359"/>
      <c r="K32" s="359"/>
      <c r="L32" s="359"/>
      <c r="M32" s="359"/>
      <c r="N32" s="359"/>
      <c r="O32" s="329"/>
      <c r="P32" s="195"/>
      <c r="Q32" s="215">
        <f>LEN(Q31)</f>
        <v>0</v>
      </c>
      <c r="R32" s="218">
        <f>LEN(R31)</f>
        <v>0</v>
      </c>
      <c r="S32" s="359"/>
      <c r="T32" s="359"/>
      <c r="U32" s="359"/>
      <c r="V32" s="359"/>
      <c r="W32" s="359"/>
      <c r="X32" s="359"/>
      <c r="Y32" s="359"/>
      <c r="Z32" s="359"/>
      <c r="AA32" s="359"/>
      <c r="AB32" s="368"/>
      <c r="AC32" s="22"/>
      <c r="AD32" s="17"/>
    </row>
    <row r="33" spans="1:30" ht="166" customHeight="1" x14ac:dyDescent="0.35">
      <c r="A33" s="20"/>
      <c r="B33" s="59"/>
      <c r="C33" s="63"/>
      <c r="D33" s="182"/>
      <c r="E33" s="59"/>
      <c r="F33" s="358"/>
      <c r="G33" s="358"/>
      <c r="H33" s="364"/>
      <c r="I33" s="358"/>
      <c r="J33" s="364"/>
      <c r="K33" s="358"/>
      <c r="L33" s="358"/>
      <c r="M33" s="364"/>
      <c r="N33" s="364"/>
      <c r="O33" s="360"/>
      <c r="P33" s="194"/>
      <c r="Q33" s="193"/>
      <c r="R33" s="60"/>
      <c r="S33" s="358"/>
      <c r="T33" s="358"/>
      <c r="U33" s="364"/>
      <c r="V33" s="358"/>
      <c r="W33" s="364"/>
      <c r="X33" s="358"/>
      <c r="Y33" s="358"/>
      <c r="Z33" s="364"/>
      <c r="AA33" s="364"/>
      <c r="AB33" s="365"/>
      <c r="AC33" s="22"/>
      <c r="AD33" s="17"/>
    </row>
    <row r="34" spans="1:30" ht="15.75" customHeight="1" thickBot="1" x14ac:dyDescent="0.4">
      <c r="A34" s="42"/>
      <c r="B34" s="66">
        <f>LEN(B33)</f>
        <v>0</v>
      </c>
      <c r="C34" s="223">
        <f>LEN(C33)</f>
        <v>0</v>
      </c>
      <c r="D34" s="183"/>
      <c r="E34" s="217">
        <f>LEN(E33)</f>
        <v>0</v>
      </c>
      <c r="F34" s="363"/>
      <c r="G34" s="363"/>
      <c r="H34" s="363"/>
      <c r="I34" s="363"/>
      <c r="J34" s="363"/>
      <c r="K34" s="363"/>
      <c r="L34" s="363"/>
      <c r="M34" s="363"/>
      <c r="N34" s="363"/>
      <c r="O34" s="334"/>
      <c r="P34" s="195"/>
      <c r="Q34" s="220">
        <f>LEN(Q33)</f>
        <v>0</v>
      </c>
      <c r="R34" s="219">
        <f>LEN(R33)</f>
        <v>0</v>
      </c>
      <c r="S34" s="363"/>
      <c r="T34" s="363"/>
      <c r="U34" s="363"/>
      <c r="V34" s="363"/>
      <c r="W34" s="363"/>
      <c r="X34" s="363"/>
      <c r="Y34" s="363"/>
      <c r="Z34" s="363"/>
      <c r="AA34" s="363"/>
      <c r="AB34" s="366"/>
      <c r="AC34" s="67"/>
      <c r="AD34" s="68"/>
    </row>
  </sheetData>
  <sheetProtection sheet="1" objects="1" scenarios="1"/>
  <protectedRanges>
    <protectedRange sqref="B15:C15 E15 Q15:R15 B17:C17 E17 Q17:R17 B19:C19 E19 Q19:R19 B21:C21 E21 Q21:R21 B23:C23 E23 Q23:R23 B25:C25 E25 Q25:R25 B27:C27 E27 Q27:R27 B29:C29 E29 Q29:R29 B31:C31" name="MetoderSkriv"/>
  </protectedRanges>
  <mergeCells count="213">
    <mergeCell ref="C9:O9"/>
    <mergeCell ref="B11:C11"/>
    <mergeCell ref="E11:O11"/>
    <mergeCell ref="B12:B13"/>
    <mergeCell ref="C12:C13"/>
    <mergeCell ref="E12:E13"/>
    <mergeCell ref="F12:O12"/>
    <mergeCell ref="F15:F16"/>
    <mergeCell ref="G15:G16"/>
    <mergeCell ref="H15:H16"/>
    <mergeCell ref="I15:I16"/>
    <mergeCell ref="L15:L16"/>
    <mergeCell ref="M15:M16"/>
    <mergeCell ref="J15:J16"/>
    <mergeCell ref="K15:K16"/>
    <mergeCell ref="F14:O14"/>
    <mergeCell ref="F17:F18"/>
    <mergeCell ref="L17:L18"/>
    <mergeCell ref="T17:T18"/>
    <mergeCell ref="U17:U18"/>
    <mergeCell ref="S12:AB12"/>
    <mergeCell ref="S14:AB14"/>
    <mergeCell ref="Q11:AB11"/>
    <mergeCell ref="Q12:Q13"/>
    <mergeCell ref="R12:R13"/>
    <mergeCell ref="N15:N16"/>
    <mergeCell ref="O15:O16"/>
    <mergeCell ref="S15:S16"/>
    <mergeCell ref="T15:T16"/>
    <mergeCell ref="U15:U16"/>
    <mergeCell ref="V15:V16"/>
    <mergeCell ref="W15:W16"/>
    <mergeCell ref="X15:X16"/>
    <mergeCell ref="Y15:Y16"/>
    <mergeCell ref="Z15:Z16"/>
    <mergeCell ref="AA15:AA16"/>
    <mergeCell ref="AB15:AB16"/>
    <mergeCell ref="X17:X18"/>
    <mergeCell ref="V17:V18"/>
    <mergeCell ref="W17:W18"/>
    <mergeCell ref="F19:F20"/>
    <mergeCell ref="G19:G20"/>
    <mergeCell ref="H19:H20"/>
    <mergeCell ref="I19:I20"/>
    <mergeCell ref="J19:J20"/>
    <mergeCell ref="K19:K20"/>
    <mergeCell ref="U23:U24"/>
    <mergeCell ref="L19:L20"/>
    <mergeCell ref="M19:M20"/>
    <mergeCell ref="N19:N20"/>
    <mergeCell ref="U25:U26"/>
    <mergeCell ref="V25:V26"/>
    <mergeCell ref="W25:W26"/>
    <mergeCell ref="X23:X24"/>
    <mergeCell ref="F21:F22"/>
    <mergeCell ref="G21:G22"/>
    <mergeCell ref="H21:H22"/>
    <mergeCell ref="I21:I22"/>
    <mergeCell ref="J21:J22"/>
    <mergeCell ref="K21:K22"/>
    <mergeCell ref="M23:M24"/>
    <mergeCell ref="N23:N24"/>
    <mergeCell ref="O23:O24"/>
    <mergeCell ref="S23:S24"/>
    <mergeCell ref="T23:T24"/>
    <mergeCell ref="L21:L22"/>
    <mergeCell ref="AB21:AB22"/>
    <mergeCell ref="M21:M22"/>
    <mergeCell ref="N21:N22"/>
    <mergeCell ref="O21:O22"/>
    <mergeCell ref="S21:S22"/>
    <mergeCell ref="T21:T22"/>
    <mergeCell ref="U21:U22"/>
    <mergeCell ref="V21:V22"/>
    <mergeCell ref="Y19:Y20"/>
    <mergeCell ref="Z19:Z20"/>
    <mergeCell ref="AA19:AA20"/>
    <mergeCell ref="AB19:AB20"/>
    <mergeCell ref="Y21:Y22"/>
    <mergeCell ref="Z21:Z22"/>
    <mergeCell ref="AA21:AA22"/>
    <mergeCell ref="W21:W22"/>
    <mergeCell ref="V19:V20"/>
    <mergeCell ref="W19:W20"/>
    <mergeCell ref="X19:X20"/>
    <mergeCell ref="O19:O20"/>
    <mergeCell ref="X21:X22"/>
    <mergeCell ref="S19:S20"/>
    <mergeCell ref="T19:T20"/>
    <mergeCell ref="U19:U20"/>
    <mergeCell ref="G17:G18"/>
    <mergeCell ref="H17:H18"/>
    <mergeCell ref="I17:I18"/>
    <mergeCell ref="J17:J18"/>
    <mergeCell ref="K17:K18"/>
    <mergeCell ref="Y17:Y18"/>
    <mergeCell ref="Z17:Z18"/>
    <mergeCell ref="AA17:AA18"/>
    <mergeCell ref="AB17:AB18"/>
    <mergeCell ref="M17:M18"/>
    <mergeCell ref="N17:N18"/>
    <mergeCell ref="O17:O18"/>
    <mergeCell ref="S17:S18"/>
    <mergeCell ref="Y23:Y24"/>
    <mergeCell ref="Z23:Z24"/>
    <mergeCell ref="AA23:AA24"/>
    <mergeCell ref="F25:F26"/>
    <mergeCell ref="G25:G26"/>
    <mergeCell ref="H25:H26"/>
    <mergeCell ref="I25:I26"/>
    <mergeCell ref="J25:J26"/>
    <mergeCell ref="K25:K26"/>
    <mergeCell ref="L25:L26"/>
    <mergeCell ref="V23:V24"/>
    <mergeCell ref="F23:F24"/>
    <mergeCell ref="G23:G24"/>
    <mergeCell ref="H23:H24"/>
    <mergeCell ref="I23:I24"/>
    <mergeCell ref="J23:J24"/>
    <mergeCell ref="K23:K24"/>
    <mergeCell ref="L23:L24"/>
    <mergeCell ref="X25:X26"/>
    <mergeCell ref="M25:M26"/>
    <mergeCell ref="N25:N26"/>
    <mergeCell ref="O25:O26"/>
    <mergeCell ref="S25:S26"/>
    <mergeCell ref="T25:T26"/>
    <mergeCell ref="AB23:AB24"/>
    <mergeCell ref="Y25:Y26"/>
    <mergeCell ref="AB25:AB26"/>
    <mergeCell ref="W31:W32"/>
    <mergeCell ref="X31:X32"/>
    <mergeCell ref="Y31:Y32"/>
    <mergeCell ref="Z31:Z32"/>
    <mergeCell ref="AA31:AA32"/>
    <mergeCell ref="AB31:AB32"/>
    <mergeCell ref="W27:W28"/>
    <mergeCell ref="X27:X28"/>
    <mergeCell ref="Y27:Y28"/>
    <mergeCell ref="Z27:Z28"/>
    <mergeCell ref="AA27:AA28"/>
    <mergeCell ref="AB27:AB28"/>
    <mergeCell ref="W29:W30"/>
    <mergeCell ref="X29:X30"/>
    <mergeCell ref="Y29:Y30"/>
    <mergeCell ref="Z29:Z30"/>
    <mergeCell ref="AA29:AA30"/>
    <mergeCell ref="AB29:AB30"/>
    <mergeCell ref="Z25:Z26"/>
    <mergeCell ref="AA25:AA26"/>
    <mergeCell ref="W23:W24"/>
    <mergeCell ref="M31:M32"/>
    <mergeCell ref="N31:N32"/>
    <mergeCell ref="O31:O32"/>
    <mergeCell ref="S31:S32"/>
    <mergeCell ref="T31:T32"/>
    <mergeCell ref="U31:U32"/>
    <mergeCell ref="V31:V32"/>
    <mergeCell ref="F31:F32"/>
    <mergeCell ref="G31:G32"/>
    <mergeCell ref="H31:H32"/>
    <mergeCell ref="I31:I32"/>
    <mergeCell ref="J31:J32"/>
    <mergeCell ref="K31:K32"/>
    <mergeCell ref="L31:L32"/>
    <mergeCell ref="F33:F34"/>
    <mergeCell ref="G33:G34"/>
    <mergeCell ref="H33:H34"/>
    <mergeCell ref="I33:I34"/>
    <mergeCell ref="J33:J34"/>
    <mergeCell ref="K33:K34"/>
    <mergeCell ref="L33:L34"/>
    <mergeCell ref="W33:W34"/>
    <mergeCell ref="X33:X34"/>
    <mergeCell ref="Y33:Y34"/>
    <mergeCell ref="Z33:Z34"/>
    <mergeCell ref="AA33:AA34"/>
    <mergeCell ref="AB33:AB34"/>
    <mergeCell ref="M33:M34"/>
    <mergeCell ref="N33:N34"/>
    <mergeCell ref="O33:O34"/>
    <mergeCell ref="S33:S34"/>
    <mergeCell ref="T33:T34"/>
    <mergeCell ref="U33:U34"/>
    <mergeCell ref="V33:V34"/>
    <mergeCell ref="M27:M28"/>
    <mergeCell ref="N27:N28"/>
    <mergeCell ref="O27:O28"/>
    <mergeCell ref="S27:S28"/>
    <mergeCell ref="T27:T28"/>
    <mergeCell ref="U27:U28"/>
    <mergeCell ref="V27:V28"/>
    <mergeCell ref="F27:F28"/>
    <mergeCell ref="G27:G28"/>
    <mergeCell ref="H27:H28"/>
    <mergeCell ref="I27:I28"/>
    <mergeCell ref="J27:J28"/>
    <mergeCell ref="K27:K28"/>
    <mergeCell ref="L27:L28"/>
    <mergeCell ref="M29:M30"/>
    <mergeCell ref="N29:N30"/>
    <mergeCell ref="O29:O30"/>
    <mergeCell ref="S29:S30"/>
    <mergeCell ref="T29:T30"/>
    <mergeCell ref="U29:U30"/>
    <mergeCell ref="V29:V30"/>
    <mergeCell ref="F29:F30"/>
    <mergeCell ref="G29:G30"/>
    <mergeCell ref="H29:H30"/>
    <mergeCell ref="I29:I30"/>
    <mergeCell ref="J29:J30"/>
    <mergeCell ref="K29:K30"/>
    <mergeCell ref="L29:L30"/>
  </mergeCells>
  <conditionalFormatting sqref="C16">
    <cfRule type="cellIs" dxfId="61" priority="40" operator="greaterThan">
      <formula>800</formula>
    </cfRule>
  </conditionalFormatting>
  <conditionalFormatting sqref="C18">
    <cfRule type="cellIs" dxfId="60" priority="39" operator="greaterThan">
      <formula>800</formula>
    </cfRule>
  </conditionalFormatting>
  <conditionalFormatting sqref="C20">
    <cfRule type="cellIs" dxfId="59" priority="38" operator="greaterThan">
      <formula>800</formula>
    </cfRule>
  </conditionalFormatting>
  <conditionalFormatting sqref="C22">
    <cfRule type="cellIs" dxfId="58" priority="37" operator="greaterThan">
      <formula>800</formula>
    </cfRule>
  </conditionalFormatting>
  <conditionalFormatting sqref="C24">
    <cfRule type="cellIs" dxfId="57" priority="36" operator="greaterThan">
      <formula>800</formula>
    </cfRule>
  </conditionalFormatting>
  <conditionalFormatting sqref="C26">
    <cfRule type="cellIs" dxfId="56" priority="35" operator="greaterThan">
      <formula>800</formula>
    </cfRule>
  </conditionalFormatting>
  <conditionalFormatting sqref="C28">
    <cfRule type="cellIs" dxfId="55" priority="34" operator="greaterThan">
      <formula>800</formula>
    </cfRule>
  </conditionalFormatting>
  <conditionalFormatting sqref="C30">
    <cfRule type="cellIs" dxfId="54" priority="33" operator="greaterThan">
      <formula>800</formula>
    </cfRule>
  </conditionalFormatting>
  <conditionalFormatting sqref="C32">
    <cfRule type="cellIs" dxfId="53" priority="32" operator="greaterThan">
      <formula>800</formula>
    </cfRule>
  </conditionalFormatting>
  <conditionalFormatting sqref="C34">
    <cfRule type="cellIs" dxfId="52" priority="31" operator="greaterThan">
      <formula>800</formula>
    </cfRule>
  </conditionalFormatting>
  <conditionalFormatting sqref="E16">
    <cfRule type="cellIs" dxfId="51" priority="30" operator="greaterThan">
      <formula>800</formula>
    </cfRule>
  </conditionalFormatting>
  <conditionalFormatting sqref="E18">
    <cfRule type="cellIs" dxfId="50" priority="29" operator="greaterThan">
      <formula>800</formula>
    </cfRule>
  </conditionalFormatting>
  <conditionalFormatting sqref="E20">
    <cfRule type="cellIs" dxfId="49" priority="28" operator="greaterThan">
      <formula>800</formula>
    </cfRule>
  </conditionalFormatting>
  <conditionalFormatting sqref="E22">
    <cfRule type="cellIs" dxfId="48" priority="27" operator="greaterThan">
      <formula>800</formula>
    </cfRule>
  </conditionalFormatting>
  <conditionalFormatting sqref="E24">
    <cfRule type="cellIs" dxfId="47" priority="26" operator="greaterThan">
      <formula>800</formula>
    </cfRule>
  </conditionalFormatting>
  <conditionalFormatting sqref="E26">
    <cfRule type="cellIs" dxfId="46" priority="25" operator="greaterThan">
      <formula>800</formula>
    </cfRule>
  </conditionalFormatting>
  <conditionalFormatting sqref="E28">
    <cfRule type="cellIs" dxfId="45" priority="24" operator="greaterThan">
      <formula>800</formula>
    </cfRule>
  </conditionalFormatting>
  <conditionalFormatting sqref="E30">
    <cfRule type="cellIs" dxfId="44" priority="23" operator="greaterThan">
      <formula>800</formula>
    </cfRule>
  </conditionalFormatting>
  <conditionalFormatting sqref="E32">
    <cfRule type="cellIs" dxfId="43" priority="22" operator="greaterThan">
      <formula>800</formula>
    </cfRule>
  </conditionalFormatting>
  <conditionalFormatting sqref="E34">
    <cfRule type="cellIs" dxfId="42" priority="21" operator="greaterThan">
      <formula>800</formula>
    </cfRule>
  </conditionalFormatting>
  <conditionalFormatting sqref="Q16">
    <cfRule type="cellIs" dxfId="41" priority="20" operator="greaterThan">
      <formula>200</formula>
    </cfRule>
  </conditionalFormatting>
  <conditionalFormatting sqref="Q18">
    <cfRule type="cellIs" dxfId="40" priority="19" operator="greaterThan">
      <formula>200</formula>
    </cfRule>
  </conditionalFormatting>
  <conditionalFormatting sqref="Q20">
    <cfRule type="cellIs" dxfId="39" priority="18" operator="greaterThan">
      <formula>200</formula>
    </cfRule>
  </conditionalFormatting>
  <conditionalFormatting sqref="Q22">
    <cfRule type="cellIs" dxfId="38" priority="17" operator="greaterThan">
      <formula>200</formula>
    </cfRule>
  </conditionalFormatting>
  <conditionalFormatting sqref="Q24">
    <cfRule type="cellIs" dxfId="37" priority="16" operator="greaterThan">
      <formula>200</formula>
    </cfRule>
  </conditionalFormatting>
  <conditionalFormatting sqref="Q26">
    <cfRule type="cellIs" dxfId="36" priority="15" operator="greaterThan">
      <formula>200</formula>
    </cfRule>
  </conditionalFormatting>
  <conditionalFormatting sqref="Q28">
    <cfRule type="cellIs" dxfId="35" priority="14" operator="greaterThan">
      <formula>200</formula>
    </cfRule>
  </conditionalFormatting>
  <conditionalFormatting sqref="Q30">
    <cfRule type="cellIs" dxfId="34" priority="13" operator="greaterThan">
      <formula>200</formula>
    </cfRule>
  </conditionalFormatting>
  <conditionalFormatting sqref="Q32">
    <cfRule type="cellIs" dxfId="33" priority="12" operator="greaterThan">
      <formula>200</formula>
    </cfRule>
  </conditionalFormatting>
  <conditionalFormatting sqref="Q34">
    <cfRule type="cellIs" dxfId="32" priority="11" operator="greaterThan">
      <formula>200</formula>
    </cfRule>
  </conditionalFormatting>
  <conditionalFormatting sqref="R16">
    <cfRule type="cellIs" dxfId="31" priority="10" operator="greaterThan">
      <formula>800</formula>
    </cfRule>
  </conditionalFormatting>
  <conditionalFormatting sqref="R18">
    <cfRule type="cellIs" dxfId="30" priority="9" operator="greaterThan">
      <formula>800</formula>
    </cfRule>
  </conditionalFormatting>
  <conditionalFormatting sqref="R20">
    <cfRule type="cellIs" dxfId="29" priority="8" operator="greaterThan">
      <formula>800</formula>
    </cfRule>
  </conditionalFormatting>
  <conditionalFormatting sqref="R22">
    <cfRule type="cellIs" dxfId="28" priority="7" operator="greaterThan">
      <formula>800</formula>
    </cfRule>
  </conditionalFormatting>
  <conditionalFormatting sqref="R24">
    <cfRule type="cellIs" dxfId="27" priority="6" operator="greaterThan">
      <formula>800</formula>
    </cfRule>
  </conditionalFormatting>
  <conditionalFormatting sqref="R26">
    <cfRule type="cellIs" dxfId="26" priority="5" operator="greaterThan">
      <formula>800</formula>
    </cfRule>
  </conditionalFormatting>
  <conditionalFormatting sqref="R28">
    <cfRule type="cellIs" dxfId="25" priority="4" operator="greaterThan">
      <formula>800</formula>
    </cfRule>
  </conditionalFormatting>
  <conditionalFormatting sqref="R30">
    <cfRule type="cellIs" dxfId="24" priority="3" operator="greaterThan">
      <formula>800</formula>
    </cfRule>
  </conditionalFormatting>
  <conditionalFormatting sqref="R32">
    <cfRule type="cellIs" dxfId="23" priority="2" operator="greaterThan">
      <formula>800</formula>
    </cfRule>
  </conditionalFormatting>
  <conditionalFormatting sqref="R34">
    <cfRule type="cellIs" dxfId="22" priority="1" operator="greaterThan">
      <formula>800</formula>
    </cfRule>
  </conditionalFormatting>
  <dataValidations count="1">
    <dataValidation type="list" allowBlank="1" showInputMessage="1" showErrorMessage="1" sqref="S15:AB34 F15:O34" xr:uid="{6F64346E-CD02-4C0D-AEC5-38A5706A277B}">
      <formula1>"x"</formula1>
    </dataValidation>
  </dataValidations>
  <hyperlinks>
    <hyperlink ref="B3" location="Forside!A1" display="Gå til forside" xr:uid="{39ADF8B8-56CA-4316-BB97-DC8FF74E00E3}"/>
    <hyperlink ref="B4" location="Faggrupper!A1" display="Faggrupper" xr:uid="{0AE5C71E-6C99-4E88-B58B-AA694D1138A1}"/>
    <hyperlink ref="B5" location="Udredningstyper!A1" display="Udredningstyper" xr:uid="{3A342866-3E10-4267-96E9-C5D1F052DFCF}"/>
    <hyperlink ref="B6" location="'Underleverandører og konsortium'!A1" display="Underleverandører og konsortium" xr:uid="{F65F0986-226B-4CDC-8E9F-866AD79208B9}"/>
    <hyperlink ref="B7" location="Leverandørprofil!A1" display="Leverandørprofil" xr:uid="{26FF86D2-312E-4E14-96BD-50DD25373CA3}"/>
  </hyperlinks>
  <pageMargins left="0.7" right="0.7" top="0.75" bottom="0.75" header="0.3" footer="0.3"/>
  <pageSetup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
  <sheetViews>
    <sheetView showGridLines="0" zoomScale="80" zoomScaleNormal="80" workbookViewId="0">
      <selection activeCell="C15" sqref="C15"/>
    </sheetView>
  </sheetViews>
  <sheetFormatPr defaultColWidth="8.81640625" defaultRowHeight="15" customHeight="1" x14ac:dyDescent="0.35"/>
  <cols>
    <col min="1" max="1" width="2.81640625" style="69" customWidth="1"/>
    <col min="2" max="3" width="39.1796875" style="69" customWidth="1"/>
    <col min="4" max="4" width="80" style="69" customWidth="1"/>
    <col min="5" max="14" width="4.26953125" style="69" customWidth="1"/>
    <col min="15" max="15" width="8.81640625" style="69" customWidth="1"/>
    <col min="16" max="16384" width="8.81640625" style="69"/>
  </cols>
  <sheetData>
    <row r="1" spans="1:17" s="235" customFormat="1" ht="40" customHeight="1" x14ac:dyDescent="0.35">
      <c r="A1" s="231"/>
      <c r="B1" s="237" t="s">
        <v>231</v>
      </c>
      <c r="J1" s="233"/>
      <c r="K1" s="233"/>
      <c r="L1" s="233"/>
    </row>
    <row r="2" spans="1:17" ht="15" customHeight="1" x14ac:dyDescent="0.35">
      <c r="A2" s="15"/>
      <c r="B2" s="4"/>
      <c r="C2" s="4"/>
      <c r="D2" s="16"/>
      <c r="E2" s="16"/>
      <c r="F2" s="16"/>
      <c r="G2" s="16"/>
      <c r="H2" s="16"/>
      <c r="I2" s="16"/>
      <c r="J2" s="16"/>
      <c r="K2" s="16"/>
      <c r="L2" s="16"/>
      <c r="M2" s="16"/>
      <c r="N2" s="17"/>
    </row>
    <row r="3" spans="1:17" ht="30" customHeight="1" x14ac:dyDescent="0.35">
      <c r="A3" s="15"/>
      <c r="B3" s="273" t="s">
        <v>0</v>
      </c>
      <c r="C3" s="277"/>
      <c r="D3" s="190"/>
      <c r="E3" s="190"/>
      <c r="F3" s="190"/>
      <c r="G3" s="190"/>
      <c r="H3" s="16"/>
      <c r="I3" s="16"/>
      <c r="J3" s="16"/>
      <c r="K3" s="16"/>
      <c r="L3" s="16"/>
      <c r="M3" s="16"/>
      <c r="N3" s="17"/>
    </row>
    <row r="4" spans="1:17" s="165" customFormat="1" ht="30" customHeight="1" x14ac:dyDescent="0.35">
      <c r="A4" s="15"/>
      <c r="B4" s="278" t="s">
        <v>226</v>
      </c>
      <c r="C4" s="277"/>
      <c r="D4" s="190"/>
      <c r="E4" s="190"/>
      <c r="F4" s="190"/>
      <c r="G4" s="190"/>
      <c r="H4" s="16"/>
      <c r="I4" s="16"/>
      <c r="J4" s="16"/>
      <c r="K4" s="16"/>
      <c r="L4" s="16"/>
      <c r="M4" s="16"/>
      <c r="N4" s="17"/>
    </row>
    <row r="5" spans="1:17" s="165" customFormat="1" ht="30" customHeight="1" x14ac:dyDescent="0.35">
      <c r="A5" s="15"/>
      <c r="B5" s="278" t="s">
        <v>228</v>
      </c>
      <c r="C5" s="278"/>
      <c r="D5" s="278"/>
      <c r="E5" s="278"/>
      <c r="F5" s="278"/>
      <c r="G5" s="190"/>
      <c r="H5" s="16"/>
      <c r="I5" s="16"/>
      <c r="J5" s="16"/>
      <c r="K5" s="16"/>
      <c r="L5" s="16"/>
      <c r="M5" s="16"/>
      <c r="N5" s="17"/>
    </row>
    <row r="6" spans="1:17" s="165" customFormat="1" ht="30" customHeight="1" x14ac:dyDescent="0.35">
      <c r="A6" s="15"/>
      <c r="B6" s="278" t="s">
        <v>96</v>
      </c>
      <c r="C6" s="278"/>
      <c r="D6" s="278"/>
      <c r="E6" s="278"/>
      <c r="F6" s="278"/>
      <c r="G6" s="278"/>
      <c r="H6" s="16"/>
      <c r="I6" s="16"/>
      <c r="J6" s="16"/>
      <c r="K6" s="16"/>
      <c r="L6" s="16"/>
      <c r="M6" s="16"/>
      <c r="N6" s="17"/>
    </row>
    <row r="7" spans="1:17" s="165" customFormat="1" ht="30" customHeight="1" x14ac:dyDescent="0.35">
      <c r="A7" s="15"/>
      <c r="B7" s="278" t="s">
        <v>229</v>
      </c>
      <c r="C7" s="278"/>
      <c r="D7" s="278"/>
      <c r="E7" s="190"/>
      <c r="F7" s="190"/>
      <c r="G7" s="190"/>
      <c r="H7" s="16"/>
      <c r="I7" s="16"/>
      <c r="J7" s="16"/>
      <c r="K7" s="16"/>
      <c r="L7" s="16"/>
      <c r="M7" s="16"/>
      <c r="N7" s="17"/>
    </row>
    <row r="8" spans="1:17" ht="23.15" customHeight="1" thickBot="1" x14ac:dyDescent="0.4">
      <c r="A8" s="15"/>
      <c r="B8" s="18"/>
      <c r="C8" s="18"/>
      <c r="D8" s="18"/>
      <c r="E8" s="70"/>
      <c r="F8" s="70"/>
      <c r="G8" s="70"/>
      <c r="H8" s="70"/>
      <c r="I8" s="70"/>
      <c r="J8" s="70"/>
      <c r="K8" s="70"/>
      <c r="L8" s="70"/>
      <c r="M8" s="70"/>
      <c r="N8" s="71"/>
    </row>
    <row r="9" spans="1:17" ht="30.65" customHeight="1" x14ac:dyDescent="0.35">
      <c r="A9" s="20"/>
      <c r="B9" s="240" t="s">
        <v>2</v>
      </c>
      <c r="C9" s="402" t="str">
        <f>IF(ISBLANK(Tilbudsgivernavn),"Angiv tilbudsgivernavn på forsiden",Tilbudsgivernavn)</f>
        <v>Angiv tilbudsgivernavn på forsiden</v>
      </c>
      <c r="D9" s="385" t="str">
        <f>IF(ISBLANK(Tilbudsgivernavn),"Angiv tilbudsgivernavn på forsiden",Tilbudsgivernavn)</f>
        <v>Angiv tilbudsgivernavn på forsiden</v>
      </c>
      <c r="E9" s="72"/>
      <c r="F9" s="73"/>
      <c r="G9" s="73"/>
      <c r="H9" s="73"/>
      <c r="I9" s="73"/>
      <c r="J9" s="73"/>
      <c r="K9" s="73"/>
      <c r="L9" s="73"/>
      <c r="M9" s="73"/>
      <c r="N9" s="74"/>
    </row>
    <row r="10" spans="1:17" ht="16.5" customHeight="1" x14ac:dyDescent="0.35">
      <c r="A10" s="15"/>
      <c r="B10" s="25"/>
      <c r="C10" s="26"/>
      <c r="D10" s="10"/>
      <c r="E10" s="47"/>
      <c r="F10" s="47"/>
      <c r="G10" s="47"/>
      <c r="H10" s="47"/>
      <c r="I10" s="47"/>
      <c r="J10" s="47"/>
      <c r="K10" s="47"/>
      <c r="L10" s="47"/>
      <c r="M10" s="47"/>
      <c r="N10" s="75"/>
    </row>
    <row r="11" spans="1:17" ht="74.25" customHeight="1" x14ac:dyDescent="0.35">
      <c r="A11" s="20"/>
      <c r="B11" s="408" t="s">
        <v>51</v>
      </c>
      <c r="C11" s="410" t="s">
        <v>52</v>
      </c>
      <c r="D11" s="412" t="s">
        <v>53</v>
      </c>
      <c r="E11" s="405" t="s">
        <v>54</v>
      </c>
      <c r="F11" s="406"/>
      <c r="G11" s="406"/>
      <c r="H11" s="406"/>
      <c r="I11" s="406"/>
      <c r="J11" s="406"/>
      <c r="K11" s="406"/>
      <c r="L11" s="406"/>
      <c r="M11" s="406"/>
      <c r="N11" s="407"/>
    </row>
    <row r="12" spans="1:17" ht="81.75" customHeight="1" x14ac:dyDescent="0.35">
      <c r="A12" s="20"/>
      <c r="B12" s="409"/>
      <c r="C12" s="411"/>
      <c r="D12" s="413"/>
      <c r="E12" s="171" t="s">
        <v>35</v>
      </c>
      <c r="F12" s="172" t="s">
        <v>36</v>
      </c>
      <c r="G12" s="172" t="s">
        <v>37</v>
      </c>
      <c r="H12" s="172" t="s">
        <v>38</v>
      </c>
      <c r="I12" s="172" t="s">
        <v>39</v>
      </c>
      <c r="J12" s="172" t="s">
        <v>40</v>
      </c>
      <c r="K12" s="172" t="s">
        <v>41</v>
      </c>
      <c r="L12" s="172" t="s">
        <v>42</v>
      </c>
      <c r="M12" s="172" t="s">
        <v>43</v>
      </c>
      <c r="N12" s="173" t="s">
        <v>44</v>
      </c>
    </row>
    <row r="13" spans="1:17" ht="27" customHeight="1" x14ac:dyDescent="0.35">
      <c r="A13" s="20"/>
      <c r="B13" s="76" t="s">
        <v>55</v>
      </c>
      <c r="C13" s="403" t="s">
        <v>56</v>
      </c>
      <c r="D13" s="77" t="s">
        <v>234</v>
      </c>
      <c r="E13" s="414" t="s">
        <v>48</v>
      </c>
      <c r="F13" s="415"/>
      <c r="G13" s="415"/>
      <c r="H13" s="415"/>
      <c r="I13" s="415"/>
      <c r="J13" s="415"/>
      <c r="K13" s="415"/>
      <c r="L13" s="415"/>
      <c r="M13" s="415"/>
      <c r="N13" s="416"/>
    </row>
    <row r="14" spans="1:17" ht="21" customHeight="1" x14ac:dyDescent="0.35">
      <c r="A14" s="20"/>
      <c r="B14" s="78"/>
      <c r="C14" s="404"/>
      <c r="D14" s="79"/>
      <c r="E14" s="415"/>
      <c r="F14" s="415"/>
      <c r="G14" s="415"/>
      <c r="H14" s="415"/>
      <c r="I14" s="415"/>
      <c r="J14" s="415"/>
      <c r="K14" s="415"/>
      <c r="L14" s="415"/>
      <c r="M14" s="415"/>
      <c r="N14" s="416"/>
    </row>
    <row r="15" spans="1:17" ht="150" customHeight="1" x14ac:dyDescent="0.35">
      <c r="A15" s="20"/>
      <c r="B15" s="55"/>
      <c r="C15" s="56"/>
      <c r="D15" s="56"/>
      <c r="E15" s="361"/>
      <c r="F15" s="361"/>
      <c r="G15" s="361"/>
      <c r="H15" s="361"/>
      <c r="I15" s="361"/>
      <c r="J15" s="361"/>
      <c r="K15" s="361"/>
      <c r="L15" s="361"/>
      <c r="M15" s="361"/>
      <c r="N15" s="367"/>
      <c r="Q15" s="165"/>
    </row>
    <row r="16" spans="1:17" ht="15" customHeight="1" x14ac:dyDescent="0.35">
      <c r="A16" s="20"/>
      <c r="B16" s="57">
        <f>LEN(B15)</f>
        <v>0</v>
      </c>
      <c r="C16" s="266"/>
      <c r="D16" s="208">
        <f>LEN(D15)</f>
        <v>0</v>
      </c>
      <c r="E16" s="359"/>
      <c r="F16" s="359"/>
      <c r="G16" s="359"/>
      <c r="H16" s="359"/>
      <c r="I16" s="359"/>
      <c r="J16" s="359"/>
      <c r="K16" s="359"/>
      <c r="L16" s="359"/>
      <c r="M16" s="359"/>
      <c r="N16" s="368"/>
    </row>
    <row r="17" spans="1:14" ht="150" customHeight="1" x14ac:dyDescent="0.35">
      <c r="A17" s="20"/>
      <c r="B17" s="59"/>
      <c r="C17" s="60"/>
      <c r="D17" s="60"/>
      <c r="E17" s="358"/>
      <c r="F17" s="358"/>
      <c r="G17" s="358"/>
      <c r="H17" s="358"/>
      <c r="I17" s="364"/>
      <c r="J17" s="358"/>
      <c r="K17" s="364"/>
      <c r="L17" s="364"/>
      <c r="M17" s="358"/>
      <c r="N17" s="369"/>
    </row>
    <row r="18" spans="1:14" ht="15" customHeight="1" x14ac:dyDescent="0.35">
      <c r="A18" s="20"/>
      <c r="B18" s="61">
        <f>LEN(B17)</f>
        <v>0</v>
      </c>
      <c r="C18" s="263"/>
      <c r="D18" s="210">
        <f>LEN(D17)</f>
        <v>0</v>
      </c>
      <c r="E18" s="359"/>
      <c r="F18" s="359"/>
      <c r="G18" s="359"/>
      <c r="H18" s="359"/>
      <c r="I18" s="359"/>
      <c r="J18" s="359"/>
      <c r="K18" s="359"/>
      <c r="L18" s="359"/>
      <c r="M18" s="359"/>
      <c r="N18" s="368"/>
    </row>
    <row r="19" spans="1:14" ht="150" customHeight="1" x14ac:dyDescent="0.35">
      <c r="A19" s="20"/>
      <c r="B19" s="55"/>
      <c r="C19" s="56"/>
      <c r="D19" s="56"/>
      <c r="E19" s="361"/>
      <c r="F19" s="361"/>
      <c r="G19" s="361"/>
      <c r="H19" s="361"/>
      <c r="I19" s="361"/>
      <c r="J19" s="361"/>
      <c r="K19" s="361"/>
      <c r="L19" s="361"/>
      <c r="M19" s="361"/>
      <c r="N19" s="367"/>
    </row>
    <row r="20" spans="1:14" ht="15" customHeight="1" x14ac:dyDescent="0.35">
      <c r="A20" s="20"/>
      <c r="B20" s="57">
        <f>LEN(B19)</f>
        <v>0</v>
      </c>
      <c r="C20" s="266"/>
      <c r="D20" s="208">
        <f>LEN(D19)</f>
        <v>0</v>
      </c>
      <c r="E20" s="359"/>
      <c r="F20" s="359"/>
      <c r="G20" s="359"/>
      <c r="H20" s="359"/>
      <c r="I20" s="359"/>
      <c r="J20" s="359"/>
      <c r="K20" s="359"/>
      <c r="L20" s="359"/>
      <c r="M20" s="359"/>
      <c r="N20" s="368"/>
    </row>
    <row r="21" spans="1:14" ht="150" customHeight="1" x14ac:dyDescent="0.35">
      <c r="A21" s="20"/>
      <c r="B21" s="59"/>
      <c r="C21" s="60"/>
      <c r="D21" s="60"/>
      <c r="E21" s="358"/>
      <c r="F21" s="358"/>
      <c r="G21" s="358"/>
      <c r="H21" s="358"/>
      <c r="I21" s="358"/>
      <c r="J21" s="358"/>
      <c r="K21" s="358"/>
      <c r="L21" s="358"/>
      <c r="M21" s="358"/>
      <c r="N21" s="365"/>
    </row>
    <row r="22" spans="1:14" ht="15" customHeight="1" x14ac:dyDescent="0.35">
      <c r="A22" s="20"/>
      <c r="B22" s="61">
        <f>LEN(B21)</f>
        <v>0</v>
      </c>
      <c r="C22" s="263"/>
      <c r="D22" s="210">
        <f>LEN(D21)</f>
        <v>0</v>
      </c>
      <c r="E22" s="359"/>
      <c r="F22" s="359"/>
      <c r="G22" s="359"/>
      <c r="H22" s="359"/>
      <c r="I22" s="359"/>
      <c r="J22" s="359"/>
      <c r="K22" s="359"/>
      <c r="L22" s="359"/>
      <c r="M22" s="359"/>
      <c r="N22" s="368"/>
    </row>
    <row r="23" spans="1:14" ht="150" customHeight="1" x14ac:dyDescent="0.35">
      <c r="A23" s="20"/>
      <c r="B23" s="55"/>
      <c r="C23" s="56"/>
      <c r="D23" s="56"/>
      <c r="E23" s="361"/>
      <c r="F23" s="361"/>
      <c r="G23" s="361"/>
      <c r="H23" s="361"/>
      <c r="I23" s="361"/>
      <c r="J23" s="361"/>
      <c r="K23" s="361"/>
      <c r="L23" s="361"/>
      <c r="M23" s="361"/>
      <c r="N23" s="367"/>
    </row>
    <row r="24" spans="1:14" ht="15" customHeight="1" x14ac:dyDescent="0.35">
      <c r="A24" s="20"/>
      <c r="B24" s="57">
        <f>LEN(B23)</f>
        <v>0</v>
      </c>
      <c r="C24" s="266"/>
      <c r="D24" s="208">
        <f>LEN(D23)</f>
        <v>0</v>
      </c>
      <c r="E24" s="359"/>
      <c r="F24" s="359"/>
      <c r="G24" s="359"/>
      <c r="H24" s="359"/>
      <c r="I24" s="359"/>
      <c r="J24" s="359"/>
      <c r="K24" s="359"/>
      <c r="L24" s="359"/>
      <c r="M24" s="359"/>
      <c r="N24" s="368"/>
    </row>
    <row r="25" spans="1:14" ht="150" customHeight="1" x14ac:dyDescent="0.35">
      <c r="A25" s="20"/>
      <c r="B25" s="59"/>
      <c r="C25" s="60"/>
      <c r="D25" s="60"/>
      <c r="E25" s="358"/>
      <c r="F25" s="364"/>
      <c r="G25" s="364"/>
      <c r="H25" s="358"/>
      <c r="I25" s="358"/>
      <c r="J25" s="358"/>
      <c r="K25" s="358"/>
      <c r="L25" s="358"/>
      <c r="M25" s="364"/>
      <c r="N25" s="369"/>
    </row>
    <row r="26" spans="1:14" ht="15" customHeight="1" x14ac:dyDescent="0.35">
      <c r="A26" s="20"/>
      <c r="B26" s="61">
        <f>LEN(B25)</f>
        <v>0</v>
      </c>
      <c r="C26" s="263"/>
      <c r="D26" s="210">
        <f>LEN(D25)</f>
        <v>0</v>
      </c>
      <c r="E26" s="359"/>
      <c r="F26" s="359"/>
      <c r="G26" s="359"/>
      <c r="H26" s="359"/>
      <c r="I26" s="359"/>
      <c r="J26" s="359"/>
      <c r="K26" s="359"/>
      <c r="L26" s="359"/>
      <c r="M26" s="359"/>
      <c r="N26" s="368"/>
    </row>
    <row r="27" spans="1:14" ht="150" customHeight="1" x14ac:dyDescent="0.35">
      <c r="A27" s="20"/>
      <c r="B27" s="55"/>
      <c r="C27" s="56"/>
      <c r="D27" s="56"/>
      <c r="E27" s="400"/>
      <c r="F27" s="400"/>
      <c r="G27" s="400"/>
      <c r="H27" s="400"/>
      <c r="I27" s="361"/>
      <c r="J27" s="400"/>
      <c r="K27" s="400"/>
      <c r="L27" s="400"/>
      <c r="M27" s="400"/>
      <c r="N27" s="401"/>
    </row>
    <row r="28" spans="1:14" ht="15" customHeight="1" x14ac:dyDescent="0.35">
      <c r="A28" s="20"/>
      <c r="B28" s="57">
        <f>LEN(B27)</f>
        <v>0</v>
      </c>
      <c r="C28" s="266"/>
      <c r="D28" s="208">
        <f>LEN(D27)</f>
        <v>0</v>
      </c>
      <c r="E28" s="359"/>
      <c r="F28" s="359"/>
      <c r="G28" s="359"/>
      <c r="H28" s="359"/>
      <c r="I28" s="359"/>
      <c r="J28" s="359"/>
      <c r="K28" s="359"/>
      <c r="L28" s="359"/>
      <c r="M28" s="359"/>
      <c r="N28" s="368"/>
    </row>
    <row r="29" spans="1:14" ht="150" customHeight="1" x14ac:dyDescent="0.35">
      <c r="A29" s="20"/>
      <c r="B29" s="59"/>
      <c r="C29" s="60"/>
      <c r="D29" s="60"/>
      <c r="E29" s="358"/>
      <c r="F29" s="358"/>
      <c r="G29" s="358"/>
      <c r="H29" s="358"/>
      <c r="I29" s="364"/>
      <c r="J29" s="364"/>
      <c r="K29" s="358"/>
      <c r="L29" s="358"/>
      <c r="M29" s="364"/>
      <c r="N29" s="369"/>
    </row>
    <row r="30" spans="1:14" ht="15" customHeight="1" x14ac:dyDescent="0.35">
      <c r="A30" s="20"/>
      <c r="B30" s="61">
        <f>LEN(B29)</f>
        <v>0</v>
      </c>
      <c r="C30" s="263"/>
      <c r="D30" s="210">
        <f>LEN(D29)</f>
        <v>0</v>
      </c>
      <c r="E30" s="359"/>
      <c r="F30" s="359"/>
      <c r="G30" s="359"/>
      <c r="H30" s="359"/>
      <c r="I30" s="359"/>
      <c r="J30" s="359"/>
      <c r="K30" s="359"/>
      <c r="L30" s="359"/>
      <c r="M30" s="359"/>
      <c r="N30" s="368"/>
    </row>
    <row r="31" spans="1:14" ht="150" customHeight="1" x14ac:dyDescent="0.35">
      <c r="A31" s="20"/>
      <c r="B31" s="55"/>
      <c r="C31" s="56"/>
      <c r="D31" s="267"/>
      <c r="E31" s="361"/>
      <c r="F31" s="361"/>
      <c r="G31" s="361"/>
      <c r="H31" s="361"/>
      <c r="I31" s="361"/>
      <c r="J31" s="361"/>
      <c r="K31" s="361"/>
      <c r="L31" s="361"/>
      <c r="M31" s="361"/>
      <c r="N31" s="367"/>
    </row>
    <row r="32" spans="1:14" ht="15" customHeight="1" x14ac:dyDescent="0.35">
      <c r="A32" s="20"/>
      <c r="B32" s="57">
        <f>LEN(B31)</f>
        <v>0</v>
      </c>
      <c r="C32" s="266"/>
      <c r="D32" s="268">
        <f>LEN(D31)</f>
        <v>0</v>
      </c>
      <c r="E32" s="359"/>
      <c r="F32" s="359"/>
      <c r="G32" s="359"/>
      <c r="H32" s="359"/>
      <c r="I32" s="359"/>
      <c r="J32" s="359"/>
      <c r="K32" s="359"/>
      <c r="L32" s="359"/>
      <c r="M32" s="359"/>
      <c r="N32" s="368"/>
    </row>
    <row r="33" spans="1:14" ht="150" customHeight="1" x14ac:dyDescent="0.35">
      <c r="A33" s="20"/>
      <c r="B33" s="59"/>
      <c r="C33" s="60"/>
      <c r="D33" s="60"/>
      <c r="E33" s="358"/>
      <c r="F33" s="358"/>
      <c r="G33" s="358"/>
      <c r="H33" s="358"/>
      <c r="I33" s="358"/>
      <c r="J33" s="364"/>
      <c r="K33" s="358"/>
      <c r="L33" s="364"/>
      <c r="M33" s="364"/>
      <c r="N33" s="369"/>
    </row>
    <row r="34" spans="1:14" ht="16.5" customHeight="1" thickBot="1" x14ac:dyDescent="0.4">
      <c r="A34" s="42"/>
      <c r="B34" s="66">
        <f>LEN(B33)</f>
        <v>0</v>
      </c>
      <c r="C34" s="264"/>
      <c r="D34" s="219">
        <f>LEN(D33)</f>
        <v>0</v>
      </c>
      <c r="E34" s="363"/>
      <c r="F34" s="363"/>
      <c r="G34" s="363"/>
      <c r="H34" s="363"/>
      <c r="I34" s="363"/>
      <c r="J34" s="363"/>
      <c r="K34" s="363"/>
      <c r="L34" s="363"/>
      <c r="M34" s="363"/>
      <c r="N34" s="366"/>
    </row>
  </sheetData>
  <sheetProtection sheet="1" objects="1" scenarios="1"/>
  <protectedRanges>
    <protectedRange sqref="B15:D15 B17:D17 B19:D19 B21:D21 B23:D23 B25:D25 B27:D27 B29:D29 B31:D31 B33:D33" name="Udredning"/>
    <protectedRange sqref="E15:N34" name="UdredningAfkryds"/>
  </protectedRanges>
  <dataConsolidate/>
  <mergeCells count="107">
    <mergeCell ref="B11:B12"/>
    <mergeCell ref="C11:C12"/>
    <mergeCell ref="D11:D12"/>
    <mergeCell ref="E13:N14"/>
    <mergeCell ref="J15:J16"/>
    <mergeCell ref="K15:K16"/>
    <mergeCell ref="L15:L16"/>
    <mergeCell ref="M15:M16"/>
    <mergeCell ref="N15:N16"/>
    <mergeCell ref="E15:E16"/>
    <mergeCell ref="F15:F16"/>
    <mergeCell ref="G15:G16"/>
    <mergeCell ref="H15:H16"/>
    <mergeCell ref="I15:I16"/>
    <mergeCell ref="E23:E24"/>
    <mergeCell ref="E25:E26"/>
    <mergeCell ref="H25:H26"/>
    <mergeCell ref="M23:M24"/>
    <mergeCell ref="N23:N24"/>
    <mergeCell ref="H21:H22"/>
    <mergeCell ref="N17:N18"/>
    <mergeCell ref="M25:M26"/>
    <mergeCell ref="N25:N26"/>
    <mergeCell ref="F21:F22"/>
    <mergeCell ref="G21:G22"/>
    <mergeCell ref="F23:F24"/>
    <mergeCell ref="G23:G24"/>
    <mergeCell ref="F25:F26"/>
    <mergeCell ref="G25:G26"/>
    <mergeCell ref="K19:K20"/>
    <mergeCell ref="L19:L20"/>
    <mergeCell ref="M19:M20"/>
    <mergeCell ref="N19:N20"/>
    <mergeCell ref="E17:E18"/>
    <mergeCell ref="F17:F18"/>
    <mergeCell ref="E19:E20"/>
    <mergeCell ref="F19:F20"/>
    <mergeCell ref="G19:G20"/>
    <mergeCell ref="H19:H20"/>
    <mergeCell ref="I19:I20"/>
    <mergeCell ref="J19:J20"/>
    <mergeCell ref="C9:D9"/>
    <mergeCell ref="C13:C14"/>
    <mergeCell ref="E11:N11"/>
    <mergeCell ref="L27:L28"/>
    <mergeCell ref="K21:K22"/>
    <mergeCell ref="G17:G18"/>
    <mergeCell ref="H17:H18"/>
    <mergeCell ref="I17:I18"/>
    <mergeCell ref="J17:J18"/>
    <mergeCell ref="K17:K18"/>
    <mergeCell ref="L17:L18"/>
    <mergeCell ref="M17:M18"/>
    <mergeCell ref="E21:E22"/>
    <mergeCell ref="E27:E28"/>
    <mergeCell ref="L21:L22"/>
    <mergeCell ref="M21:M22"/>
    <mergeCell ref="N21:N22"/>
    <mergeCell ref="I25:I26"/>
    <mergeCell ref="J25:J26"/>
    <mergeCell ref="I21:I22"/>
    <mergeCell ref="H23:H24"/>
    <mergeCell ref="L33:L34"/>
    <mergeCell ref="M33:M34"/>
    <mergeCell ref="N33:N34"/>
    <mergeCell ref="E33:E34"/>
    <mergeCell ref="F33:F34"/>
    <mergeCell ref="G33:G34"/>
    <mergeCell ref="H33:H34"/>
    <mergeCell ref="I33:I34"/>
    <mergeCell ref="J33:J34"/>
    <mergeCell ref="K33:K34"/>
    <mergeCell ref="I23:I24"/>
    <mergeCell ref="J23:J24"/>
    <mergeCell ref="K23:K24"/>
    <mergeCell ref="K25:K26"/>
    <mergeCell ref="L25:L26"/>
    <mergeCell ref="L23:L24"/>
    <mergeCell ref="J21:J22"/>
    <mergeCell ref="M27:M28"/>
    <mergeCell ref="N27:N28"/>
    <mergeCell ref="F27:F28"/>
    <mergeCell ref="G27:G28"/>
    <mergeCell ref="H27:H28"/>
    <mergeCell ref="I27:I28"/>
    <mergeCell ref="J27:J28"/>
    <mergeCell ref="K27:K28"/>
    <mergeCell ref="L31:L32"/>
    <mergeCell ref="M31:M32"/>
    <mergeCell ref="M29:M30"/>
    <mergeCell ref="N31:N32"/>
    <mergeCell ref="E31:E32"/>
    <mergeCell ref="F31:F32"/>
    <mergeCell ref="G31:G32"/>
    <mergeCell ref="H31:H32"/>
    <mergeCell ref="I31:I32"/>
    <mergeCell ref="J31:J32"/>
    <mergeCell ref="K31:K32"/>
    <mergeCell ref="L29:L30"/>
    <mergeCell ref="N29:N30"/>
    <mergeCell ref="E29:E30"/>
    <mergeCell ref="F29:F30"/>
    <mergeCell ref="G29:G30"/>
    <mergeCell ref="H29:H30"/>
    <mergeCell ref="I29:I30"/>
    <mergeCell ref="J29:J30"/>
    <mergeCell ref="K29:K30"/>
  </mergeCells>
  <conditionalFormatting sqref="B16">
    <cfRule type="cellIs" dxfId="21" priority="20" operator="greaterThan">
      <formula>75</formula>
    </cfRule>
  </conditionalFormatting>
  <conditionalFormatting sqref="B18">
    <cfRule type="cellIs" dxfId="20" priority="19" operator="greaterThan">
      <formula>75</formula>
    </cfRule>
  </conditionalFormatting>
  <conditionalFormatting sqref="B20">
    <cfRule type="cellIs" dxfId="19" priority="18" operator="greaterThan">
      <formula>75</formula>
    </cfRule>
  </conditionalFormatting>
  <conditionalFormatting sqref="B22">
    <cfRule type="cellIs" dxfId="18" priority="17" operator="greaterThan">
      <formula>75</formula>
    </cfRule>
  </conditionalFormatting>
  <conditionalFormatting sqref="B24">
    <cfRule type="cellIs" dxfId="17" priority="16" operator="greaterThan">
      <formula>75</formula>
    </cfRule>
  </conditionalFormatting>
  <conditionalFormatting sqref="B26">
    <cfRule type="cellIs" dxfId="16" priority="15" operator="greaterThan">
      <formula>75</formula>
    </cfRule>
  </conditionalFormatting>
  <conditionalFormatting sqref="B28">
    <cfRule type="cellIs" dxfId="15" priority="14" operator="greaterThan">
      <formula>75</formula>
    </cfRule>
  </conditionalFormatting>
  <conditionalFormatting sqref="B30">
    <cfRule type="cellIs" dxfId="14" priority="13" operator="greaterThan">
      <formula>75</formula>
    </cfRule>
  </conditionalFormatting>
  <conditionalFormatting sqref="B32">
    <cfRule type="cellIs" dxfId="13" priority="12" operator="greaterThan">
      <formula>75</formula>
    </cfRule>
  </conditionalFormatting>
  <conditionalFormatting sqref="B34">
    <cfRule type="cellIs" dxfId="12" priority="11" operator="greaterThan">
      <formula>75</formula>
    </cfRule>
  </conditionalFormatting>
  <conditionalFormatting sqref="D16">
    <cfRule type="cellIs" dxfId="11" priority="10" operator="greaterThan">
      <formula>800</formula>
    </cfRule>
  </conditionalFormatting>
  <conditionalFormatting sqref="D18">
    <cfRule type="cellIs" dxfId="10" priority="9" operator="greaterThan">
      <formula>800</formula>
    </cfRule>
  </conditionalFormatting>
  <conditionalFormatting sqref="D20">
    <cfRule type="cellIs" dxfId="9" priority="8" operator="greaterThan">
      <formula>800</formula>
    </cfRule>
  </conditionalFormatting>
  <conditionalFormatting sqref="D22">
    <cfRule type="cellIs" dxfId="8" priority="7" operator="greaterThan">
      <formula>800</formula>
    </cfRule>
  </conditionalFormatting>
  <conditionalFormatting sqref="D24">
    <cfRule type="cellIs" dxfId="7" priority="6" operator="greaterThan">
      <formula>800</formula>
    </cfRule>
  </conditionalFormatting>
  <conditionalFormatting sqref="D26">
    <cfRule type="cellIs" dxfId="6" priority="5" operator="greaterThan">
      <formula>800</formula>
    </cfRule>
  </conditionalFormatting>
  <conditionalFormatting sqref="D28">
    <cfRule type="cellIs" dxfId="5" priority="4" operator="greaterThan">
      <formula>800</formula>
    </cfRule>
  </conditionalFormatting>
  <conditionalFormatting sqref="D30">
    <cfRule type="cellIs" dxfId="4" priority="3" operator="greaterThan">
      <formula>800</formula>
    </cfRule>
  </conditionalFormatting>
  <conditionalFormatting sqref="D32">
    <cfRule type="cellIs" dxfId="3" priority="2" operator="greaterThan">
      <formula>800</formula>
    </cfRule>
  </conditionalFormatting>
  <conditionalFormatting sqref="D34">
    <cfRule type="cellIs" dxfId="2" priority="1" operator="greaterThan">
      <formula>800</formula>
    </cfRule>
  </conditionalFormatting>
  <dataValidations count="2">
    <dataValidation type="list" allowBlank="1" showInputMessage="1" showErrorMessage="1" sqref="E17:E34 F15:N34" xr:uid="{FCE6C785-1DE4-434C-8F04-969565222CB2}">
      <formula1>"x"</formula1>
    </dataValidation>
    <dataValidation type="list" allowBlank="1" showInputMessage="1" showErrorMessage="1" sqref="E15:E16" xr:uid="{383C59CD-22E5-4449-BC49-3025D0D36878}">
      <formula1>"x,"</formula1>
    </dataValidation>
  </dataValidations>
  <hyperlinks>
    <hyperlink ref="B3" location="Forside!A1" display="Gå til forside" xr:uid="{FCEC412B-B6AA-4418-8EC2-7719648ECE92}"/>
    <hyperlink ref="B6" location="'Underleverandører og konsortium'!A1" display="Underleverandører og konsortium" xr:uid="{1D764893-57A3-4FDC-B742-916CBEADAE33}"/>
    <hyperlink ref="B7" location="Leverandørprofil!A1" display="Leverandørprofil" xr:uid="{BE1B87F3-4B72-400C-9AFF-5159EF7E3C74}"/>
    <hyperlink ref="B5" location="'Metoder og faglige tilgange'!A1" display="Metoder og Faglige tilgange" xr:uid="{1F2A6F7C-4EFB-417A-B404-B6F6B9011120}"/>
    <hyperlink ref="B4" location="Faggrupper!A1" display="Faggrupper" xr:uid="{3F0E4B72-91E6-450E-B950-7DFCA524788E}"/>
  </hyperlinks>
  <pageMargins left="0.7" right="0.7" top="0.75" bottom="0.7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Lister!$A$2:$A$12</xm:f>
          </x14:formula1>
          <xm:sqref>C15 C17 C19 C21 C23 C25 C27 C29 C31 C33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65"/>
  <sheetViews>
    <sheetView showGridLines="0" zoomScale="80" zoomScaleNormal="80" workbookViewId="0">
      <selection activeCell="B14" sqref="B14:B34"/>
    </sheetView>
  </sheetViews>
  <sheetFormatPr defaultColWidth="8.81640625" defaultRowHeight="15" customHeight="1" x14ac:dyDescent="0.35"/>
  <cols>
    <col min="1" max="1" width="2.81640625" style="80" customWidth="1"/>
    <col min="2" max="2" width="28.453125" style="80" customWidth="1"/>
    <col min="3" max="4" width="44.453125" style="80" customWidth="1"/>
    <col min="5" max="5" width="9.1796875" style="80" customWidth="1"/>
    <col min="6" max="6" width="33" style="80" customWidth="1"/>
    <col min="7" max="39" width="8.81640625" style="80" customWidth="1"/>
    <col min="40" max="16384" width="8.81640625" style="80"/>
  </cols>
  <sheetData>
    <row r="1" spans="1:38" s="235" customFormat="1" ht="40" customHeight="1" x14ac:dyDescent="0.35">
      <c r="A1" s="231"/>
      <c r="B1" s="237" t="s">
        <v>96</v>
      </c>
      <c r="C1" s="236"/>
      <c r="G1" s="233"/>
      <c r="K1" s="233"/>
    </row>
    <row r="2" spans="1:38" ht="15.75" customHeight="1" x14ac:dyDescent="0.35">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3"/>
    </row>
    <row r="3" spans="1:38" ht="30" customHeight="1" x14ac:dyDescent="0.35">
      <c r="A3" s="81"/>
      <c r="B3" s="273" t="s">
        <v>0</v>
      </c>
      <c r="C3" s="279"/>
      <c r="D3" s="279"/>
      <c r="E3" s="279"/>
      <c r="F3" s="279"/>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3"/>
    </row>
    <row r="4" spans="1:38" s="165" customFormat="1" ht="30" customHeight="1" x14ac:dyDescent="0.35">
      <c r="A4" s="81"/>
      <c r="B4" s="278" t="s">
        <v>226</v>
      </c>
      <c r="C4" s="278"/>
      <c r="D4" s="279"/>
      <c r="E4" s="279"/>
      <c r="F4" s="279"/>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3"/>
    </row>
    <row r="5" spans="1:38" s="165" customFormat="1" ht="30" customHeight="1" x14ac:dyDescent="0.35">
      <c r="A5" s="81"/>
      <c r="B5" s="278" t="s">
        <v>228</v>
      </c>
      <c r="C5" s="278"/>
      <c r="D5" s="278"/>
      <c r="E5" s="279"/>
      <c r="F5" s="279"/>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3"/>
    </row>
    <row r="6" spans="1:38" s="165" customFormat="1" ht="30" customHeight="1" x14ac:dyDescent="0.35">
      <c r="A6" s="81"/>
      <c r="B6" s="278" t="s">
        <v>115</v>
      </c>
      <c r="C6" s="278"/>
      <c r="D6" s="278"/>
      <c r="E6" s="278"/>
      <c r="F6" s="278"/>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3"/>
    </row>
    <row r="7" spans="1:38" s="165" customFormat="1" ht="30" customHeight="1" x14ac:dyDescent="0.35">
      <c r="A7" s="81"/>
      <c r="B7" s="278" t="s">
        <v>229</v>
      </c>
      <c r="C7" s="278"/>
      <c r="D7" s="278"/>
      <c r="E7" s="279"/>
      <c r="F7" s="279"/>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3"/>
    </row>
    <row r="8" spans="1:38" ht="22.5" customHeight="1" thickBot="1" x14ac:dyDescent="0.55000000000000004">
      <c r="A8" s="84"/>
      <c r="B8" s="431"/>
      <c r="C8" s="432"/>
      <c r="D8" s="432"/>
      <c r="E8" s="432"/>
      <c r="F8" s="85"/>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7"/>
    </row>
    <row r="9" spans="1:38" ht="30" customHeight="1" x14ac:dyDescent="0.35">
      <c r="A9" s="88"/>
      <c r="B9" s="221" t="s">
        <v>2</v>
      </c>
      <c r="C9" s="402" t="str">
        <f>IF(ISBLANK(Tilbudsgivernavn),"Angiv tilbudsgivernavn på forsiden",Tilbudsgivernavn)</f>
        <v>Angiv tilbudsgivernavn på forsiden</v>
      </c>
      <c r="D9" s="384" t="str">
        <f>IF(ISBLANK(Tilbudsgivernavn),"Angiv tilbudsgivernavn på forsiden",Tilbudsgivernavn)</f>
        <v>Angiv tilbudsgivernavn på forsiden</v>
      </c>
      <c r="E9" s="384" t="str">
        <f>IF(ISBLANK(Tilbudsgivernavn),"Angiv tilbudsgivernavn på forsiden",Tilbudsgivernavn)</f>
        <v>Angiv tilbudsgivernavn på forsiden</v>
      </c>
      <c r="F9" s="385" t="str">
        <f>IF(ISBLANK(Tilbudsgivernavn),"Angiv tilbudsgivernavn på forsiden",Tilbudsgivernavn)</f>
        <v>Angiv tilbudsgivernavn på forsiden</v>
      </c>
      <c r="G9" s="89"/>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7"/>
    </row>
    <row r="10" spans="1:38" ht="16.5" customHeight="1" x14ac:dyDescent="0.35">
      <c r="A10" s="81"/>
      <c r="B10" s="90"/>
      <c r="C10" s="90"/>
      <c r="D10" s="90"/>
      <c r="E10" s="90"/>
      <c r="F10" s="90"/>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3"/>
    </row>
    <row r="11" spans="1:38" ht="82.5" customHeight="1" x14ac:dyDescent="0.35">
      <c r="A11" s="91"/>
      <c r="B11" s="314" t="s">
        <v>235</v>
      </c>
      <c r="C11" s="435"/>
      <c r="D11" s="435"/>
      <c r="E11" s="435"/>
      <c r="F11" s="436"/>
      <c r="G11" s="9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3"/>
    </row>
    <row r="12" spans="1:38" ht="15.75" customHeight="1" x14ac:dyDescent="0.35">
      <c r="A12" s="81"/>
      <c r="B12" s="93"/>
      <c r="C12" s="93"/>
      <c r="D12" s="93"/>
      <c r="E12" s="93"/>
      <c r="F12" s="93"/>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3"/>
    </row>
    <row r="13" spans="1:38" ht="38.25" customHeight="1" x14ac:dyDescent="0.35">
      <c r="A13" s="94"/>
      <c r="B13" s="95" t="s">
        <v>63</v>
      </c>
      <c r="C13" s="95" t="s">
        <v>64</v>
      </c>
      <c r="D13" s="95" t="s">
        <v>65</v>
      </c>
      <c r="E13" s="433" t="s">
        <v>66</v>
      </c>
      <c r="F13" s="434"/>
      <c r="G13" s="9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7"/>
    </row>
    <row r="14" spans="1:38" ht="15" customHeight="1" x14ac:dyDescent="0.35">
      <c r="A14" s="94"/>
      <c r="B14" s="361"/>
      <c r="C14" s="361"/>
      <c r="D14" s="97"/>
      <c r="E14" s="98" t="s">
        <v>68</v>
      </c>
      <c r="F14" s="99"/>
      <c r="G14" s="9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7"/>
    </row>
    <row r="15" spans="1:38" ht="15" customHeight="1" x14ac:dyDescent="0.35">
      <c r="A15" s="94"/>
      <c r="B15" s="426"/>
      <c r="C15" s="426"/>
      <c r="D15" s="100"/>
      <c r="E15" s="98" t="s">
        <v>69</v>
      </c>
      <c r="F15" s="101"/>
      <c r="G15" s="9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7"/>
    </row>
    <row r="16" spans="1:38" ht="15.75" customHeight="1" x14ac:dyDescent="0.35">
      <c r="A16" s="102"/>
      <c r="B16" s="427"/>
      <c r="C16" s="427"/>
      <c r="D16" s="103"/>
      <c r="E16" s="98" t="s">
        <v>70</v>
      </c>
      <c r="F16" s="104"/>
      <c r="G16" s="105"/>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3"/>
    </row>
    <row r="17" spans="1:38" ht="15.75" customHeight="1" x14ac:dyDescent="0.35">
      <c r="A17" s="102"/>
      <c r="B17" s="358"/>
      <c r="C17" s="428"/>
      <c r="D17" s="430"/>
      <c r="E17" s="98" t="s">
        <v>68</v>
      </c>
      <c r="F17" s="106"/>
      <c r="G17" s="105"/>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3"/>
    </row>
    <row r="18" spans="1:38" ht="15.75" customHeight="1" x14ac:dyDescent="0.35">
      <c r="A18" s="102"/>
      <c r="B18" s="426"/>
      <c r="C18" s="429"/>
      <c r="D18" s="429"/>
      <c r="E18" s="98" t="s">
        <v>69</v>
      </c>
      <c r="F18" s="108"/>
      <c r="G18" s="105"/>
      <c r="H18" s="82"/>
      <c r="I18" s="82"/>
      <c r="J18" s="82"/>
      <c r="K18" s="86"/>
      <c r="L18" s="82"/>
      <c r="M18" s="82"/>
      <c r="N18" s="82"/>
      <c r="O18" s="86"/>
      <c r="P18" s="86"/>
      <c r="Q18" s="86"/>
      <c r="R18" s="86"/>
      <c r="S18" s="82"/>
      <c r="T18" s="82"/>
      <c r="U18" s="82"/>
      <c r="V18" s="82"/>
      <c r="W18" s="86"/>
      <c r="X18" s="86"/>
      <c r="Y18" s="86"/>
      <c r="Z18" s="86"/>
      <c r="AA18" s="82"/>
      <c r="AB18" s="82"/>
      <c r="AC18" s="82"/>
      <c r="AD18" s="82"/>
      <c r="AE18" s="86"/>
      <c r="AF18" s="86"/>
      <c r="AG18" s="86"/>
      <c r="AH18" s="86"/>
      <c r="AI18" s="82"/>
      <c r="AJ18" s="82"/>
      <c r="AK18" s="82"/>
      <c r="AL18" s="83"/>
    </row>
    <row r="19" spans="1:38" ht="15" customHeight="1" x14ac:dyDescent="0.35">
      <c r="A19" s="94"/>
      <c r="B19" s="427"/>
      <c r="C19" s="427"/>
      <c r="D19" s="427"/>
      <c r="E19" s="98" t="s">
        <v>70</v>
      </c>
      <c r="F19" s="106"/>
      <c r="G19" s="9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38" ht="15" customHeight="1" x14ac:dyDescent="0.35">
      <c r="A20" s="94"/>
      <c r="B20" s="361"/>
      <c r="C20" s="361"/>
      <c r="D20" s="343"/>
      <c r="E20" s="98" t="s">
        <v>68</v>
      </c>
      <c r="F20" s="104"/>
      <c r="G20" s="9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7"/>
    </row>
    <row r="21" spans="1:38" ht="15.75" customHeight="1" x14ac:dyDescent="0.35">
      <c r="A21" s="94"/>
      <c r="B21" s="426"/>
      <c r="C21" s="426"/>
      <c r="D21" s="426"/>
      <c r="E21" s="98" t="s">
        <v>69</v>
      </c>
      <c r="F21" s="101"/>
      <c r="G21" s="96"/>
      <c r="H21" s="86"/>
      <c r="I21" s="86"/>
      <c r="J21" s="86"/>
      <c r="K21" s="82"/>
      <c r="L21" s="86"/>
      <c r="M21" s="86"/>
      <c r="N21" s="86"/>
      <c r="O21" s="82"/>
      <c r="P21" s="82"/>
      <c r="Q21" s="82"/>
      <c r="R21" s="82"/>
      <c r="S21" s="86"/>
      <c r="T21" s="86"/>
      <c r="U21" s="86"/>
      <c r="V21" s="86"/>
      <c r="W21" s="82"/>
      <c r="X21" s="82"/>
      <c r="Y21" s="82"/>
      <c r="Z21" s="82"/>
      <c r="AA21" s="86"/>
      <c r="AB21" s="86"/>
      <c r="AC21" s="86"/>
      <c r="AD21" s="86"/>
      <c r="AE21" s="82"/>
      <c r="AF21" s="82"/>
      <c r="AG21" s="82"/>
      <c r="AH21" s="82"/>
      <c r="AI21" s="86"/>
      <c r="AJ21" s="86"/>
      <c r="AK21" s="86"/>
      <c r="AL21" s="87"/>
    </row>
    <row r="22" spans="1:38" ht="15.75" customHeight="1" x14ac:dyDescent="0.35">
      <c r="A22" s="102"/>
      <c r="B22" s="427"/>
      <c r="C22" s="427"/>
      <c r="D22" s="427"/>
      <c r="E22" s="98" t="s">
        <v>70</v>
      </c>
      <c r="F22" s="104"/>
      <c r="G22" s="105"/>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3"/>
    </row>
    <row r="23" spans="1:38" ht="15.75" customHeight="1" x14ac:dyDescent="0.35">
      <c r="A23" s="102"/>
      <c r="B23" s="358"/>
      <c r="C23" s="428"/>
      <c r="D23" s="430"/>
      <c r="E23" s="98" t="s">
        <v>68</v>
      </c>
      <c r="F23" s="106"/>
      <c r="G23" s="105"/>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3"/>
    </row>
    <row r="24" spans="1:38" ht="15.75" customHeight="1" x14ac:dyDescent="0.35">
      <c r="A24" s="102"/>
      <c r="B24" s="426"/>
      <c r="C24" s="429"/>
      <c r="D24" s="429"/>
      <c r="E24" s="98" t="s">
        <v>69</v>
      </c>
      <c r="F24" s="229"/>
      <c r="G24" s="82"/>
      <c r="H24" s="82"/>
      <c r="I24" s="82"/>
      <c r="J24" s="82"/>
      <c r="K24" s="86"/>
      <c r="L24" s="82"/>
      <c r="M24" s="82"/>
      <c r="N24" s="82"/>
      <c r="O24" s="86"/>
      <c r="P24" s="86"/>
      <c r="Q24" s="86"/>
      <c r="R24" s="86"/>
      <c r="S24" s="82"/>
      <c r="T24" s="82"/>
      <c r="U24" s="82"/>
      <c r="V24" s="82"/>
      <c r="W24" s="86"/>
      <c r="X24" s="86"/>
      <c r="Y24" s="86"/>
      <c r="Z24" s="86"/>
      <c r="AA24" s="82"/>
      <c r="AB24" s="82"/>
      <c r="AC24" s="82"/>
      <c r="AD24" s="82"/>
      <c r="AE24" s="86"/>
      <c r="AF24" s="86"/>
      <c r="AG24" s="86"/>
      <c r="AH24" s="86"/>
      <c r="AI24" s="82"/>
      <c r="AJ24" s="82"/>
      <c r="AK24" s="82"/>
      <c r="AL24" s="83"/>
    </row>
    <row r="25" spans="1:38" ht="15" customHeight="1" x14ac:dyDescent="0.35">
      <c r="A25" s="94"/>
      <c r="B25" s="427"/>
      <c r="C25" s="427"/>
      <c r="D25" s="427"/>
      <c r="E25" s="98" t="s">
        <v>70</v>
      </c>
      <c r="F25" s="230"/>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7"/>
    </row>
    <row r="26" spans="1:38" ht="15" customHeight="1" x14ac:dyDescent="0.35">
      <c r="A26" s="94"/>
      <c r="B26" s="361"/>
      <c r="C26" s="361"/>
      <c r="D26" s="361"/>
      <c r="E26" s="98" t="s">
        <v>68</v>
      </c>
      <c r="F26" s="104"/>
      <c r="G26" s="9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7"/>
    </row>
    <row r="27" spans="1:38" ht="15" customHeight="1" x14ac:dyDescent="0.35">
      <c r="A27" s="94"/>
      <c r="B27" s="426"/>
      <c r="C27" s="426"/>
      <c r="D27" s="426"/>
      <c r="E27" s="98" t="s">
        <v>69</v>
      </c>
      <c r="F27" s="101"/>
      <c r="G27" s="9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7"/>
    </row>
    <row r="28" spans="1:38" ht="15.75" customHeight="1" x14ac:dyDescent="0.35">
      <c r="A28" s="102"/>
      <c r="B28" s="427"/>
      <c r="C28" s="427"/>
      <c r="D28" s="427"/>
      <c r="E28" s="98" t="s">
        <v>70</v>
      </c>
      <c r="F28" s="104"/>
      <c r="G28" s="9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7"/>
    </row>
    <row r="29" spans="1:38" ht="15.75" customHeight="1" x14ac:dyDescent="0.35">
      <c r="A29" s="102"/>
      <c r="B29" s="358"/>
      <c r="C29" s="428"/>
      <c r="D29" s="430"/>
      <c r="E29" s="98" t="s">
        <v>68</v>
      </c>
      <c r="F29" s="99"/>
      <c r="G29" s="9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7"/>
    </row>
    <row r="30" spans="1:38" ht="15.75" customHeight="1" x14ac:dyDescent="0.35">
      <c r="A30" s="102"/>
      <c r="B30" s="426"/>
      <c r="C30" s="429"/>
      <c r="D30" s="429"/>
      <c r="E30" s="98" t="s">
        <v>69</v>
      </c>
      <c r="F30" s="101"/>
      <c r="G30" s="96"/>
      <c r="H30" s="86"/>
      <c r="I30" s="86"/>
      <c r="J30" s="86"/>
      <c r="K30" s="82"/>
      <c r="L30" s="86"/>
      <c r="M30" s="86"/>
      <c r="N30" s="86"/>
      <c r="O30" s="82"/>
      <c r="P30" s="82"/>
      <c r="Q30" s="82"/>
      <c r="R30" s="82"/>
      <c r="S30" s="86"/>
      <c r="T30" s="86"/>
      <c r="U30" s="86"/>
      <c r="V30" s="86"/>
      <c r="W30" s="82"/>
      <c r="X30" s="82"/>
      <c r="Y30" s="82"/>
      <c r="Z30" s="82"/>
      <c r="AA30" s="86"/>
      <c r="AB30" s="86"/>
      <c r="AC30" s="86"/>
      <c r="AD30" s="86"/>
      <c r="AE30" s="82"/>
      <c r="AF30" s="82"/>
      <c r="AG30" s="82"/>
      <c r="AH30" s="82"/>
      <c r="AI30" s="86"/>
      <c r="AJ30" s="86"/>
      <c r="AK30" s="86"/>
      <c r="AL30" s="87"/>
    </row>
    <row r="31" spans="1:38" ht="15.75" customHeight="1" x14ac:dyDescent="0.35">
      <c r="A31" s="94"/>
      <c r="B31" s="427"/>
      <c r="C31" s="427"/>
      <c r="D31" s="427"/>
      <c r="E31" s="98" t="s">
        <v>70</v>
      </c>
      <c r="F31" s="104"/>
      <c r="G31" s="105"/>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3"/>
    </row>
    <row r="32" spans="1:38" ht="15.75" customHeight="1" x14ac:dyDescent="0.35">
      <c r="A32" s="94"/>
      <c r="B32" s="361"/>
      <c r="C32" s="361"/>
      <c r="D32" s="343"/>
      <c r="E32" s="98" t="s">
        <v>68</v>
      </c>
      <c r="F32" s="106"/>
      <c r="G32" s="96"/>
      <c r="H32" s="86"/>
      <c r="I32" s="86"/>
      <c r="J32" s="86"/>
      <c r="K32" s="82"/>
      <c r="L32" s="82"/>
      <c r="M32" s="82"/>
      <c r="N32" s="82"/>
      <c r="O32" s="86"/>
      <c r="P32" s="86"/>
      <c r="Q32" s="86"/>
      <c r="R32" s="86"/>
      <c r="S32" s="82"/>
      <c r="T32" s="82"/>
      <c r="U32" s="82"/>
      <c r="V32" s="82"/>
      <c r="W32" s="86"/>
      <c r="X32" s="86"/>
      <c r="Y32" s="86"/>
      <c r="Z32" s="86"/>
      <c r="AA32" s="82"/>
      <c r="AB32" s="82"/>
      <c r="AC32" s="82"/>
      <c r="AD32" s="82"/>
      <c r="AE32" s="86"/>
      <c r="AF32" s="86"/>
      <c r="AG32" s="86"/>
      <c r="AH32" s="86"/>
      <c r="AI32" s="82"/>
      <c r="AJ32" s="82"/>
      <c r="AK32" s="82"/>
      <c r="AL32" s="83"/>
    </row>
    <row r="33" spans="1:38" ht="15" customHeight="1" x14ac:dyDescent="0.35">
      <c r="A33" s="94"/>
      <c r="B33" s="426"/>
      <c r="C33" s="426"/>
      <c r="D33" s="426"/>
      <c r="E33" s="98" t="s">
        <v>69</v>
      </c>
      <c r="F33" s="104"/>
      <c r="G33" s="9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7"/>
    </row>
    <row r="34" spans="1:38" ht="15.75" customHeight="1" x14ac:dyDescent="0.35">
      <c r="A34" s="102"/>
      <c r="B34" s="427"/>
      <c r="C34" s="427"/>
      <c r="D34" s="427"/>
      <c r="E34" s="98" t="s">
        <v>70</v>
      </c>
      <c r="F34" s="106"/>
      <c r="G34" s="9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7"/>
    </row>
    <row r="35" spans="1:38" ht="15.75" customHeight="1" x14ac:dyDescent="0.35">
      <c r="A35" s="102"/>
      <c r="B35" s="364"/>
      <c r="C35" s="419"/>
      <c r="D35" s="420"/>
      <c r="E35" s="98" t="s">
        <v>68</v>
      </c>
      <c r="F35" s="109"/>
      <c r="G35" s="105"/>
      <c r="H35" s="82"/>
      <c r="I35" s="82"/>
      <c r="J35" s="82"/>
      <c r="K35" s="86"/>
      <c r="L35" s="86"/>
      <c r="M35" s="86"/>
      <c r="N35" s="86"/>
      <c r="O35" s="82"/>
      <c r="P35" s="82"/>
      <c r="Q35" s="82"/>
      <c r="R35" s="82"/>
      <c r="S35" s="86"/>
      <c r="T35" s="86"/>
      <c r="U35" s="86"/>
      <c r="V35" s="86"/>
      <c r="W35" s="82"/>
      <c r="X35" s="82"/>
      <c r="Y35" s="82"/>
      <c r="Z35" s="82"/>
      <c r="AA35" s="86"/>
      <c r="AB35" s="86"/>
      <c r="AC35" s="86"/>
      <c r="AD35" s="86"/>
      <c r="AE35" s="82"/>
      <c r="AF35" s="82"/>
      <c r="AG35" s="82"/>
      <c r="AH35" s="82"/>
      <c r="AI35" s="86"/>
      <c r="AJ35" s="86"/>
      <c r="AK35" s="86"/>
      <c r="AL35" s="87"/>
    </row>
    <row r="36" spans="1:38" ht="15.75" customHeight="1" x14ac:dyDescent="0.35">
      <c r="A36" s="102"/>
      <c r="B36" s="417"/>
      <c r="C36" s="419"/>
      <c r="D36" s="421"/>
      <c r="E36" s="98" t="s">
        <v>69</v>
      </c>
      <c r="F36" s="110"/>
      <c r="G36" s="105"/>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3"/>
    </row>
    <row r="37" spans="1:38" ht="15.75" customHeight="1" x14ac:dyDescent="0.35">
      <c r="A37" s="94"/>
      <c r="B37" s="418"/>
      <c r="C37" s="419"/>
      <c r="D37" s="422"/>
      <c r="E37" s="98" t="s">
        <v>70</v>
      </c>
      <c r="F37" s="109"/>
      <c r="G37" s="105"/>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3"/>
    </row>
    <row r="38" spans="1:38" ht="15.75" customHeight="1" x14ac:dyDescent="0.35">
      <c r="A38" s="94"/>
      <c r="B38" s="400"/>
      <c r="C38" s="425"/>
      <c r="D38" s="400"/>
      <c r="E38" s="98" t="s">
        <v>68</v>
      </c>
      <c r="F38" s="110"/>
      <c r="G38" s="96"/>
      <c r="H38" s="86"/>
      <c r="I38" s="86"/>
      <c r="J38" s="86"/>
      <c r="K38" s="82"/>
      <c r="L38" s="82"/>
      <c r="M38" s="82"/>
      <c r="N38" s="82"/>
      <c r="O38" s="86"/>
      <c r="P38" s="86"/>
      <c r="Q38" s="86"/>
      <c r="R38" s="86"/>
      <c r="S38" s="82"/>
      <c r="T38" s="82"/>
      <c r="U38" s="82"/>
      <c r="V38" s="82"/>
      <c r="W38" s="86"/>
      <c r="X38" s="86"/>
      <c r="Y38" s="86"/>
      <c r="Z38" s="86"/>
      <c r="AA38" s="82"/>
      <c r="AB38" s="82"/>
      <c r="AC38" s="82"/>
      <c r="AD38" s="82"/>
      <c r="AE38" s="86"/>
      <c r="AF38" s="86"/>
      <c r="AG38" s="86"/>
      <c r="AH38" s="86"/>
      <c r="AI38" s="82"/>
      <c r="AJ38" s="82"/>
      <c r="AK38" s="82"/>
      <c r="AL38" s="83"/>
    </row>
    <row r="39" spans="1:38" ht="15" customHeight="1" x14ac:dyDescent="0.35">
      <c r="A39" s="94"/>
      <c r="B39" s="423"/>
      <c r="C39" s="425"/>
      <c r="D39" s="423"/>
      <c r="E39" s="98" t="s">
        <v>69</v>
      </c>
      <c r="F39" s="109"/>
      <c r="G39" s="9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7"/>
    </row>
    <row r="40" spans="1:38" ht="15.75" customHeight="1" x14ac:dyDescent="0.35">
      <c r="A40" s="102"/>
      <c r="B40" s="424"/>
      <c r="C40" s="425"/>
      <c r="D40" s="424"/>
      <c r="E40" s="98" t="s">
        <v>70</v>
      </c>
      <c r="F40" s="110"/>
      <c r="G40" s="9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7"/>
    </row>
    <row r="41" spans="1:38" ht="15.75" customHeight="1" x14ac:dyDescent="0.35">
      <c r="A41" s="102"/>
      <c r="B41" s="364"/>
      <c r="C41" s="419"/>
      <c r="D41" s="420"/>
      <c r="E41" s="98" t="s">
        <v>68</v>
      </c>
      <c r="F41" s="109"/>
      <c r="G41" s="105"/>
      <c r="H41" s="82"/>
      <c r="I41" s="82"/>
      <c r="J41" s="82"/>
      <c r="K41" s="86"/>
      <c r="L41" s="86"/>
      <c r="M41" s="86"/>
      <c r="N41" s="86"/>
      <c r="O41" s="82"/>
      <c r="P41" s="82"/>
      <c r="Q41" s="82"/>
      <c r="R41" s="82"/>
      <c r="S41" s="86"/>
      <c r="T41" s="86"/>
      <c r="U41" s="86"/>
      <c r="V41" s="86"/>
      <c r="W41" s="82"/>
      <c r="X41" s="82"/>
      <c r="Y41" s="82"/>
      <c r="Z41" s="82"/>
      <c r="AA41" s="86"/>
      <c r="AB41" s="86"/>
      <c r="AC41" s="86"/>
      <c r="AD41" s="86"/>
      <c r="AE41" s="82"/>
      <c r="AF41" s="82"/>
      <c r="AG41" s="82"/>
      <c r="AH41" s="82"/>
      <c r="AI41" s="86"/>
      <c r="AJ41" s="86"/>
      <c r="AK41" s="86"/>
      <c r="AL41" s="87"/>
    </row>
    <row r="42" spans="1:38" ht="15.75" customHeight="1" x14ac:dyDescent="0.35">
      <c r="A42" s="102"/>
      <c r="B42" s="417"/>
      <c r="C42" s="419"/>
      <c r="D42" s="421"/>
      <c r="E42" s="98" t="s">
        <v>69</v>
      </c>
      <c r="F42" s="110"/>
      <c r="G42" s="105"/>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3"/>
    </row>
    <row r="43" spans="1:38" ht="15.75" customHeight="1" x14ac:dyDescent="0.35">
      <c r="A43" s="94"/>
      <c r="B43" s="418"/>
      <c r="C43" s="419"/>
      <c r="D43" s="422"/>
      <c r="E43" s="98" t="s">
        <v>70</v>
      </c>
      <c r="F43" s="109"/>
      <c r="G43" s="96"/>
      <c r="H43" s="86"/>
      <c r="I43" s="86"/>
      <c r="J43" s="86"/>
      <c r="K43" s="82"/>
      <c r="L43" s="82"/>
      <c r="M43" s="82"/>
      <c r="N43" s="82"/>
      <c r="O43" s="86"/>
      <c r="P43" s="86"/>
      <c r="Q43" s="86"/>
      <c r="R43" s="86"/>
      <c r="S43" s="82"/>
      <c r="T43" s="82"/>
      <c r="U43" s="82"/>
      <c r="V43" s="82"/>
      <c r="W43" s="86"/>
      <c r="X43" s="86"/>
      <c r="Y43" s="86"/>
      <c r="Z43" s="86"/>
      <c r="AA43" s="82"/>
      <c r="AB43" s="82"/>
      <c r="AC43" s="82"/>
      <c r="AD43" s="82"/>
      <c r="AE43" s="86"/>
      <c r="AF43" s="86"/>
      <c r="AG43" s="86"/>
      <c r="AH43" s="86"/>
      <c r="AI43" s="82"/>
      <c r="AJ43" s="82"/>
      <c r="AK43" s="82"/>
      <c r="AL43" s="83"/>
    </row>
    <row r="44" spans="1:38" ht="15" customHeight="1" x14ac:dyDescent="0.35">
      <c r="A44" s="94"/>
      <c r="B44" s="400"/>
      <c r="C44" s="425"/>
      <c r="D44" s="400"/>
      <c r="E44" s="98" t="s">
        <v>68</v>
      </c>
      <c r="F44" s="111"/>
      <c r="G44" s="9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7"/>
    </row>
    <row r="45" spans="1:38" ht="15" customHeight="1" x14ac:dyDescent="0.35">
      <c r="A45" s="94"/>
      <c r="B45" s="423"/>
      <c r="C45" s="425"/>
      <c r="D45" s="423"/>
      <c r="E45" s="98" t="s">
        <v>69</v>
      </c>
      <c r="F45" s="110"/>
      <c r="G45" s="9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7"/>
    </row>
    <row r="46" spans="1:38" ht="15.75" customHeight="1" x14ac:dyDescent="0.35">
      <c r="A46" s="102"/>
      <c r="B46" s="424"/>
      <c r="C46" s="425"/>
      <c r="D46" s="424"/>
      <c r="E46" s="98" t="s">
        <v>70</v>
      </c>
      <c r="F46" s="109"/>
      <c r="G46" s="105"/>
      <c r="H46" s="82"/>
      <c r="I46" s="82"/>
      <c r="J46" s="82"/>
      <c r="K46" s="86"/>
      <c r="L46" s="86"/>
      <c r="M46" s="86"/>
      <c r="N46" s="86"/>
      <c r="O46" s="82"/>
      <c r="P46" s="82"/>
      <c r="Q46" s="82"/>
      <c r="R46" s="82"/>
      <c r="S46" s="86"/>
      <c r="T46" s="86"/>
      <c r="U46" s="86"/>
      <c r="V46" s="86"/>
      <c r="W46" s="82"/>
      <c r="X46" s="82"/>
      <c r="Y46" s="82"/>
      <c r="Z46" s="82"/>
      <c r="AA46" s="86"/>
      <c r="AB46" s="86"/>
      <c r="AC46" s="86"/>
      <c r="AD46" s="86"/>
      <c r="AE46" s="82"/>
      <c r="AF46" s="82"/>
      <c r="AG46" s="82"/>
      <c r="AH46" s="82"/>
      <c r="AI46" s="86"/>
      <c r="AJ46" s="86"/>
      <c r="AK46" s="86"/>
      <c r="AL46" s="87"/>
    </row>
    <row r="47" spans="1:38" ht="15.75" customHeight="1" x14ac:dyDescent="0.35">
      <c r="A47" s="102"/>
      <c r="B47" s="364"/>
      <c r="C47" s="419"/>
      <c r="D47" s="420"/>
      <c r="E47" s="98" t="s">
        <v>68</v>
      </c>
      <c r="F47" s="110"/>
      <c r="G47" s="105"/>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3"/>
    </row>
    <row r="48" spans="1:38" ht="15.75" customHeight="1" x14ac:dyDescent="0.35">
      <c r="A48" s="102"/>
      <c r="B48" s="417"/>
      <c r="C48" s="419"/>
      <c r="D48" s="421"/>
      <c r="E48" s="98" t="s">
        <v>69</v>
      </c>
      <c r="F48" s="109"/>
      <c r="G48" s="105"/>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3"/>
    </row>
    <row r="49" spans="1:38" ht="15.75" customHeight="1" x14ac:dyDescent="0.35">
      <c r="A49" s="94"/>
      <c r="B49" s="418"/>
      <c r="C49" s="419"/>
      <c r="D49" s="422"/>
      <c r="E49" s="98" t="s">
        <v>70</v>
      </c>
      <c r="F49" s="110"/>
      <c r="G49" s="96"/>
      <c r="H49" s="86"/>
      <c r="I49" s="86"/>
      <c r="J49" s="86"/>
      <c r="K49" s="82"/>
      <c r="L49" s="82"/>
      <c r="M49" s="82"/>
      <c r="N49" s="82"/>
      <c r="O49" s="86"/>
      <c r="P49" s="86"/>
      <c r="Q49" s="86"/>
      <c r="R49" s="86"/>
      <c r="S49" s="82"/>
      <c r="T49" s="82"/>
      <c r="U49" s="82"/>
      <c r="V49" s="82"/>
      <c r="W49" s="86"/>
      <c r="X49" s="86"/>
      <c r="Y49" s="86"/>
      <c r="Z49" s="86"/>
      <c r="AA49" s="82"/>
      <c r="AB49" s="82"/>
      <c r="AC49" s="82"/>
      <c r="AD49" s="82"/>
      <c r="AE49" s="86"/>
      <c r="AF49" s="86"/>
      <c r="AG49" s="86"/>
      <c r="AH49" s="86"/>
      <c r="AI49" s="82"/>
      <c r="AJ49" s="82"/>
      <c r="AK49" s="82"/>
      <c r="AL49" s="83"/>
    </row>
    <row r="50" spans="1:38" ht="15" customHeight="1" x14ac:dyDescent="0.35">
      <c r="A50" s="94"/>
      <c r="B50" s="400"/>
      <c r="C50" s="425"/>
      <c r="D50" s="400"/>
      <c r="E50" s="98" t="s">
        <v>68</v>
      </c>
      <c r="F50" s="109"/>
      <c r="G50" s="9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7"/>
    </row>
    <row r="51" spans="1:38" ht="15" customHeight="1" x14ac:dyDescent="0.35">
      <c r="A51" s="94"/>
      <c r="B51" s="423"/>
      <c r="C51" s="425"/>
      <c r="D51" s="423"/>
      <c r="E51" s="98" t="s">
        <v>69</v>
      </c>
      <c r="F51" s="110"/>
      <c r="G51" s="9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7"/>
    </row>
    <row r="52" spans="1:38" ht="15.75" customHeight="1" x14ac:dyDescent="0.35">
      <c r="A52" s="102"/>
      <c r="B52" s="424"/>
      <c r="C52" s="425"/>
      <c r="D52" s="424"/>
      <c r="E52" s="98" t="s">
        <v>70</v>
      </c>
      <c r="F52" s="109"/>
      <c r="G52" s="105"/>
      <c r="H52" s="82"/>
      <c r="I52" s="82"/>
      <c r="J52" s="82"/>
      <c r="K52" s="86"/>
      <c r="L52" s="86"/>
      <c r="M52" s="86"/>
      <c r="N52" s="86"/>
      <c r="O52" s="82"/>
      <c r="P52" s="82"/>
      <c r="Q52" s="82"/>
      <c r="R52" s="82"/>
      <c r="S52" s="86"/>
      <c r="T52" s="86"/>
      <c r="U52" s="86"/>
      <c r="V52" s="86"/>
      <c r="W52" s="82"/>
      <c r="X52" s="82"/>
      <c r="Y52" s="82"/>
      <c r="Z52" s="82"/>
      <c r="AA52" s="86"/>
      <c r="AB52" s="86"/>
      <c r="AC52" s="86"/>
      <c r="AD52" s="86"/>
      <c r="AE52" s="82"/>
      <c r="AF52" s="82"/>
      <c r="AG52" s="82"/>
      <c r="AH52" s="82"/>
      <c r="AI52" s="86"/>
      <c r="AJ52" s="86"/>
      <c r="AK52" s="86"/>
      <c r="AL52" s="87"/>
    </row>
    <row r="53" spans="1:38" ht="15.75" customHeight="1" x14ac:dyDescent="0.35">
      <c r="A53" s="102"/>
      <c r="B53" s="364"/>
      <c r="C53" s="419"/>
      <c r="D53" s="420"/>
      <c r="E53" s="98" t="s">
        <v>68</v>
      </c>
      <c r="F53" s="110"/>
      <c r="G53" s="105"/>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3"/>
    </row>
    <row r="54" spans="1:38" ht="15.75" customHeight="1" x14ac:dyDescent="0.35">
      <c r="A54" s="94"/>
      <c r="B54" s="417"/>
      <c r="C54" s="419"/>
      <c r="D54" s="421"/>
      <c r="E54" s="98" t="s">
        <v>69</v>
      </c>
      <c r="F54" s="109"/>
      <c r="G54" s="96"/>
      <c r="H54" s="86"/>
      <c r="I54" s="86"/>
      <c r="J54" s="86"/>
      <c r="K54" s="82"/>
      <c r="L54" s="82"/>
      <c r="M54" s="82"/>
      <c r="N54" s="82"/>
      <c r="O54" s="86"/>
      <c r="P54" s="86"/>
      <c r="Q54" s="86"/>
      <c r="R54" s="86"/>
      <c r="S54" s="82"/>
      <c r="T54" s="82"/>
      <c r="U54" s="82"/>
      <c r="V54" s="82"/>
      <c r="W54" s="86"/>
      <c r="X54" s="86"/>
      <c r="Y54" s="86"/>
      <c r="Z54" s="86"/>
      <c r="AA54" s="82"/>
      <c r="AB54" s="82"/>
      <c r="AC54" s="82"/>
      <c r="AD54" s="82"/>
      <c r="AE54" s="86"/>
      <c r="AF54" s="86"/>
      <c r="AG54" s="86"/>
      <c r="AH54" s="86"/>
      <c r="AI54" s="82"/>
      <c r="AJ54" s="82"/>
      <c r="AK54" s="82"/>
      <c r="AL54" s="83"/>
    </row>
    <row r="55" spans="1:38" ht="15" customHeight="1" x14ac:dyDescent="0.35">
      <c r="A55" s="94"/>
      <c r="B55" s="418"/>
      <c r="C55" s="419"/>
      <c r="D55" s="422"/>
      <c r="E55" s="98" t="s">
        <v>70</v>
      </c>
      <c r="F55" s="110"/>
      <c r="G55" s="9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7"/>
    </row>
    <row r="56" spans="1:38" ht="15" customHeight="1" x14ac:dyDescent="0.35">
      <c r="A56" s="94"/>
      <c r="B56" s="400"/>
      <c r="C56" s="425"/>
      <c r="D56" s="400"/>
      <c r="E56" s="98" t="s">
        <v>68</v>
      </c>
      <c r="F56" s="109"/>
      <c r="G56" s="9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7"/>
    </row>
    <row r="57" spans="1:38" ht="15.75" customHeight="1" x14ac:dyDescent="0.35">
      <c r="A57" s="102"/>
      <c r="B57" s="423"/>
      <c r="C57" s="425"/>
      <c r="D57" s="423"/>
      <c r="E57" s="98" t="s">
        <v>69</v>
      </c>
      <c r="F57" s="110"/>
      <c r="G57" s="105"/>
      <c r="H57" s="82"/>
      <c r="I57" s="82"/>
      <c r="J57" s="82"/>
      <c r="K57" s="86"/>
      <c r="L57" s="86"/>
      <c r="M57" s="86"/>
      <c r="N57" s="86"/>
      <c r="O57" s="82"/>
      <c r="P57" s="82"/>
      <c r="Q57" s="82"/>
      <c r="R57" s="82"/>
      <c r="S57" s="86"/>
      <c r="T57" s="86"/>
      <c r="U57" s="86"/>
      <c r="V57" s="86"/>
      <c r="W57" s="82"/>
      <c r="X57" s="82"/>
      <c r="Y57" s="82"/>
      <c r="Z57" s="82"/>
      <c r="AA57" s="86"/>
      <c r="AB57" s="86"/>
      <c r="AC57" s="86"/>
      <c r="AD57" s="86"/>
      <c r="AE57" s="82"/>
      <c r="AF57" s="82"/>
      <c r="AG57" s="82"/>
      <c r="AH57" s="82"/>
      <c r="AI57" s="86"/>
      <c r="AJ57" s="86"/>
      <c r="AK57" s="86"/>
      <c r="AL57" s="87"/>
    </row>
    <row r="58" spans="1:38" ht="15.75" customHeight="1" x14ac:dyDescent="0.35">
      <c r="A58" s="102"/>
      <c r="B58" s="424"/>
      <c r="C58" s="425"/>
      <c r="D58" s="424"/>
      <c r="E58" s="98" t="s">
        <v>70</v>
      </c>
      <c r="F58" s="109"/>
      <c r="G58" s="105"/>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3"/>
    </row>
    <row r="59" spans="1:38" ht="15.75" customHeight="1" x14ac:dyDescent="0.35">
      <c r="A59" s="102"/>
      <c r="B59" s="364"/>
      <c r="C59" s="419"/>
      <c r="D59" s="420"/>
      <c r="E59" s="98" t="s">
        <v>68</v>
      </c>
      <c r="F59" s="111"/>
      <c r="G59" s="105"/>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3"/>
    </row>
    <row r="60" spans="1:38" ht="15.75" customHeight="1" x14ac:dyDescent="0.35">
      <c r="A60" s="94"/>
      <c r="B60" s="417"/>
      <c r="C60" s="419"/>
      <c r="D60" s="421"/>
      <c r="E60" s="98" t="s">
        <v>69</v>
      </c>
      <c r="F60" s="110"/>
      <c r="G60" s="96"/>
      <c r="H60" s="86"/>
      <c r="I60" s="86"/>
      <c r="J60" s="86"/>
      <c r="K60" s="82"/>
      <c r="L60" s="82"/>
      <c r="M60" s="82"/>
      <c r="N60" s="82"/>
      <c r="O60" s="86"/>
      <c r="P60" s="86"/>
      <c r="Q60" s="86"/>
      <c r="R60" s="86"/>
      <c r="S60" s="82"/>
      <c r="T60" s="82"/>
      <c r="U60" s="82"/>
      <c r="V60" s="82"/>
      <c r="W60" s="86"/>
      <c r="X60" s="86"/>
      <c r="Y60" s="86"/>
      <c r="Z60" s="86"/>
      <c r="AA60" s="82"/>
      <c r="AB60" s="82"/>
      <c r="AC60" s="82"/>
      <c r="AD60" s="82"/>
      <c r="AE60" s="86"/>
      <c r="AF60" s="86"/>
      <c r="AG60" s="86"/>
      <c r="AH60" s="86"/>
      <c r="AI60" s="82"/>
      <c r="AJ60" s="82"/>
      <c r="AK60" s="82"/>
      <c r="AL60" s="83"/>
    </row>
    <row r="61" spans="1:38" ht="15" customHeight="1" x14ac:dyDescent="0.35">
      <c r="A61" s="94"/>
      <c r="B61" s="418"/>
      <c r="C61" s="419"/>
      <c r="D61" s="422"/>
      <c r="E61" s="98" t="s">
        <v>70</v>
      </c>
      <c r="F61" s="109"/>
      <c r="G61" s="9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7"/>
    </row>
    <row r="62" spans="1:38" ht="15" customHeight="1" x14ac:dyDescent="0.35">
      <c r="A62" s="94"/>
      <c r="B62" s="400"/>
      <c r="C62" s="425"/>
      <c r="D62" s="400"/>
      <c r="E62" s="98" t="s">
        <v>68</v>
      </c>
      <c r="F62" s="110"/>
      <c r="G62" s="9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7"/>
    </row>
    <row r="63" spans="1:38" ht="15.75" customHeight="1" x14ac:dyDescent="0.35">
      <c r="A63" s="102"/>
      <c r="B63" s="423"/>
      <c r="C63" s="425"/>
      <c r="D63" s="423"/>
      <c r="E63" s="98" t="s">
        <v>69</v>
      </c>
      <c r="F63" s="109"/>
      <c r="G63" s="105"/>
      <c r="H63" s="82"/>
      <c r="I63" s="82"/>
      <c r="J63" s="82"/>
      <c r="K63" s="86"/>
      <c r="L63" s="86"/>
      <c r="M63" s="86"/>
      <c r="N63" s="86"/>
      <c r="O63" s="82"/>
      <c r="P63" s="82"/>
      <c r="Q63" s="82"/>
      <c r="R63" s="82"/>
      <c r="S63" s="86"/>
      <c r="T63" s="86"/>
      <c r="U63" s="86"/>
      <c r="V63" s="86"/>
      <c r="W63" s="82"/>
      <c r="X63" s="82"/>
      <c r="Y63" s="82"/>
      <c r="Z63" s="82"/>
      <c r="AA63" s="86"/>
      <c r="AB63" s="86"/>
      <c r="AC63" s="86"/>
      <c r="AD63" s="86"/>
      <c r="AE63" s="82"/>
      <c r="AF63" s="82"/>
      <c r="AG63" s="82"/>
      <c r="AH63" s="82"/>
      <c r="AI63" s="86"/>
      <c r="AJ63" s="86"/>
      <c r="AK63" s="86"/>
      <c r="AL63" s="87"/>
    </row>
    <row r="64" spans="1:38" ht="15.75" customHeight="1" x14ac:dyDescent="0.35">
      <c r="A64" s="94"/>
      <c r="B64" s="424"/>
      <c r="C64" s="425"/>
      <c r="D64" s="424"/>
      <c r="E64" s="98" t="s">
        <v>70</v>
      </c>
      <c r="F64" s="110"/>
      <c r="G64" s="105"/>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3"/>
    </row>
    <row r="65" spans="1:38" ht="15.75" customHeight="1" x14ac:dyDescent="0.35">
      <c r="A65" s="94"/>
      <c r="B65" s="364"/>
      <c r="C65" s="419"/>
      <c r="D65" s="420"/>
      <c r="E65" s="98" t="s">
        <v>68</v>
      </c>
      <c r="F65" s="109"/>
      <c r="G65" s="96"/>
      <c r="H65" s="86"/>
      <c r="I65" s="86"/>
      <c r="J65" s="86"/>
      <c r="K65" s="82"/>
      <c r="L65" s="82"/>
      <c r="M65" s="82"/>
      <c r="N65" s="82"/>
      <c r="O65" s="86"/>
      <c r="P65" s="86"/>
      <c r="Q65" s="86"/>
      <c r="R65" s="86"/>
      <c r="S65" s="82"/>
      <c r="T65" s="82"/>
      <c r="U65" s="82"/>
      <c r="V65" s="82"/>
      <c r="W65" s="86"/>
      <c r="X65" s="86"/>
      <c r="Y65" s="86"/>
      <c r="Z65" s="86"/>
      <c r="AA65" s="82"/>
      <c r="AB65" s="82"/>
      <c r="AC65" s="82"/>
      <c r="AD65" s="82"/>
      <c r="AE65" s="86"/>
      <c r="AF65" s="86"/>
      <c r="AG65" s="86"/>
      <c r="AH65" s="86"/>
      <c r="AI65" s="82"/>
      <c r="AJ65" s="82"/>
      <c r="AK65" s="82"/>
      <c r="AL65" s="83"/>
    </row>
    <row r="66" spans="1:38" ht="15" customHeight="1" x14ac:dyDescent="0.35">
      <c r="A66" s="94"/>
      <c r="B66" s="417"/>
      <c r="C66" s="419"/>
      <c r="D66" s="421"/>
      <c r="E66" s="98" t="s">
        <v>69</v>
      </c>
      <c r="F66" s="110"/>
      <c r="G66" s="9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7"/>
    </row>
    <row r="67" spans="1:38" ht="15.75" customHeight="1" x14ac:dyDescent="0.35">
      <c r="A67" s="102"/>
      <c r="B67" s="418"/>
      <c r="C67" s="419"/>
      <c r="D67" s="422"/>
      <c r="E67" s="98" t="s">
        <v>70</v>
      </c>
      <c r="F67" s="109"/>
      <c r="G67" s="9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7"/>
    </row>
    <row r="68" spans="1:38" ht="15.75" customHeight="1" x14ac:dyDescent="0.35">
      <c r="A68" s="102"/>
      <c r="B68" s="400"/>
      <c r="C68" s="425"/>
      <c r="D68" s="400"/>
      <c r="E68" s="98" t="s">
        <v>68</v>
      </c>
      <c r="F68" s="110"/>
      <c r="G68" s="105"/>
      <c r="H68" s="82"/>
      <c r="I68" s="82"/>
      <c r="J68" s="82"/>
      <c r="K68" s="86"/>
      <c r="L68" s="86"/>
      <c r="M68" s="86"/>
      <c r="N68" s="86"/>
      <c r="O68" s="82"/>
      <c r="P68" s="82"/>
      <c r="Q68" s="82"/>
      <c r="R68" s="82"/>
      <c r="S68" s="86"/>
      <c r="T68" s="86"/>
      <c r="U68" s="86"/>
      <c r="V68" s="86"/>
      <c r="W68" s="82"/>
      <c r="X68" s="82"/>
      <c r="Y68" s="82"/>
      <c r="Z68" s="82"/>
      <c r="AA68" s="86"/>
      <c r="AB68" s="86"/>
      <c r="AC68" s="86"/>
      <c r="AD68" s="86"/>
      <c r="AE68" s="82"/>
      <c r="AF68" s="82"/>
      <c r="AG68" s="82"/>
      <c r="AH68" s="82"/>
      <c r="AI68" s="86"/>
      <c r="AJ68" s="86"/>
      <c r="AK68" s="86"/>
      <c r="AL68" s="87"/>
    </row>
    <row r="69" spans="1:38" ht="15.75" customHeight="1" x14ac:dyDescent="0.35">
      <c r="A69" s="102"/>
      <c r="B69" s="423"/>
      <c r="C69" s="425"/>
      <c r="D69" s="423"/>
      <c r="E69" s="98" t="s">
        <v>69</v>
      </c>
      <c r="F69" s="109"/>
      <c r="G69" s="105"/>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3"/>
    </row>
    <row r="70" spans="1:38" ht="15.75" customHeight="1" x14ac:dyDescent="0.35">
      <c r="A70" s="94"/>
      <c r="B70" s="424"/>
      <c r="C70" s="425"/>
      <c r="D70" s="424"/>
      <c r="E70" s="98" t="s">
        <v>70</v>
      </c>
      <c r="F70" s="110"/>
      <c r="G70" s="105"/>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3"/>
    </row>
    <row r="71" spans="1:38" ht="15.75" customHeight="1" x14ac:dyDescent="0.35">
      <c r="A71" s="94"/>
      <c r="B71" s="364"/>
      <c r="C71" s="419"/>
      <c r="D71" s="420"/>
      <c r="E71" s="98" t="s">
        <v>68</v>
      </c>
      <c r="F71" s="109"/>
      <c r="G71" s="96"/>
      <c r="H71" s="86"/>
      <c r="I71" s="86"/>
      <c r="J71" s="86"/>
      <c r="K71" s="82"/>
      <c r="L71" s="82"/>
      <c r="M71" s="82"/>
      <c r="N71" s="82"/>
      <c r="O71" s="86"/>
      <c r="P71" s="86"/>
      <c r="Q71" s="86"/>
      <c r="R71" s="86"/>
      <c r="S71" s="82"/>
      <c r="T71" s="82"/>
      <c r="U71" s="82"/>
      <c r="V71" s="82"/>
      <c r="W71" s="86"/>
      <c r="X71" s="86"/>
      <c r="Y71" s="86"/>
      <c r="Z71" s="86"/>
      <c r="AA71" s="82"/>
      <c r="AB71" s="82"/>
      <c r="AC71" s="82"/>
      <c r="AD71" s="82"/>
      <c r="AE71" s="86"/>
      <c r="AF71" s="86"/>
      <c r="AG71" s="86"/>
      <c r="AH71" s="86"/>
      <c r="AI71" s="82"/>
      <c r="AJ71" s="82"/>
      <c r="AK71" s="82"/>
      <c r="AL71" s="83"/>
    </row>
    <row r="72" spans="1:38" ht="15" customHeight="1" x14ac:dyDescent="0.35">
      <c r="A72" s="94"/>
      <c r="B72" s="417"/>
      <c r="C72" s="419"/>
      <c r="D72" s="421"/>
      <c r="E72" s="98" t="s">
        <v>69</v>
      </c>
      <c r="F72" s="110"/>
      <c r="G72" s="9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7"/>
    </row>
    <row r="73" spans="1:38" ht="15.75" customHeight="1" x14ac:dyDescent="0.35">
      <c r="A73" s="102"/>
      <c r="B73" s="418"/>
      <c r="C73" s="419"/>
      <c r="D73" s="422"/>
      <c r="E73" s="98" t="s">
        <v>70</v>
      </c>
      <c r="F73" s="109"/>
      <c r="G73" s="9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7"/>
    </row>
    <row r="74" spans="1:38" ht="15.75" customHeight="1" x14ac:dyDescent="0.35">
      <c r="A74" s="102"/>
      <c r="B74" s="400"/>
      <c r="C74" s="425"/>
      <c r="D74" s="400"/>
      <c r="E74" s="98" t="s">
        <v>68</v>
      </c>
      <c r="F74" s="111"/>
      <c r="G74" s="105"/>
      <c r="H74" s="82"/>
      <c r="I74" s="82"/>
      <c r="J74" s="82"/>
      <c r="K74" s="86"/>
      <c r="L74" s="86"/>
      <c r="M74" s="86"/>
      <c r="N74" s="86"/>
      <c r="O74" s="82"/>
      <c r="P74" s="82"/>
      <c r="Q74" s="82"/>
      <c r="R74" s="82"/>
      <c r="S74" s="86"/>
      <c r="T74" s="86"/>
      <c r="U74" s="86"/>
      <c r="V74" s="86"/>
      <c r="W74" s="82"/>
      <c r="X74" s="82"/>
      <c r="Y74" s="82"/>
      <c r="Z74" s="82"/>
      <c r="AA74" s="86"/>
      <c r="AB74" s="86"/>
      <c r="AC74" s="86"/>
      <c r="AD74" s="86"/>
      <c r="AE74" s="82"/>
      <c r="AF74" s="82"/>
      <c r="AG74" s="82"/>
      <c r="AH74" s="82"/>
      <c r="AI74" s="86"/>
      <c r="AJ74" s="86"/>
      <c r="AK74" s="86"/>
      <c r="AL74" s="87"/>
    </row>
    <row r="75" spans="1:38" ht="15.75" customHeight="1" x14ac:dyDescent="0.35">
      <c r="A75" s="102"/>
      <c r="B75" s="423"/>
      <c r="C75" s="425"/>
      <c r="D75" s="423"/>
      <c r="E75" s="98" t="s">
        <v>69</v>
      </c>
      <c r="F75" s="110"/>
      <c r="G75" s="105"/>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3"/>
    </row>
    <row r="76" spans="1:38" ht="15.75" customHeight="1" x14ac:dyDescent="0.35">
      <c r="A76" s="94"/>
      <c r="B76" s="424"/>
      <c r="C76" s="425"/>
      <c r="D76" s="424"/>
      <c r="E76" s="98" t="s">
        <v>70</v>
      </c>
      <c r="F76" s="109"/>
      <c r="G76" s="96"/>
      <c r="H76" s="86"/>
      <c r="I76" s="86"/>
      <c r="J76" s="86"/>
      <c r="K76" s="82"/>
      <c r="L76" s="82"/>
      <c r="M76" s="82"/>
      <c r="N76" s="82"/>
      <c r="O76" s="86"/>
      <c r="P76" s="86"/>
      <c r="Q76" s="86"/>
      <c r="R76" s="86"/>
      <c r="S76" s="82"/>
      <c r="T76" s="82"/>
      <c r="U76" s="82"/>
      <c r="V76" s="82"/>
      <c r="W76" s="86"/>
      <c r="X76" s="86"/>
      <c r="Y76" s="86"/>
      <c r="Z76" s="86"/>
      <c r="AA76" s="82"/>
      <c r="AB76" s="82"/>
      <c r="AC76" s="82"/>
      <c r="AD76" s="82"/>
      <c r="AE76" s="86"/>
      <c r="AF76" s="86"/>
      <c r="AG76" s="86"/>
      <c r="AH76" s="86"/>
      <c r="AI76" s="82"/>
      <c r="AJ76" s="82"/>
      <c r="AK76" s="82"/>
      <c r="AL76" s="83"/>
    </row>
    <row r="77" spans="1:38" ht="15" customHeight="1" x14ac:dyDescent="0.35">
      <c r="A77" s="94"/>
      <c r="B77" s="364"/>
      <c r="C77" s="419"/>
      <c r="D77" s="420"/>
      <c r="E77" s="98" t="s">
        <v>68</v>
      </c>
      <c r="F77" s="110"/>
      <c r="G77" s="9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7"/>
    </row>
    <row r="78" spans="1:38" ht="15" customHeight="1" x14ac:dyDescent="0.35">
      <c r="A78" s="94"/>
      <c r="B78" s="417"/>
      <c r="C78" s="419"/>
      <c r="D78" s="421"/>
      <c r="E78" s="98" t="s">
        <v>69</v>
      </c>
      <c r="F78" s="109"/>
      <c r="G78" s="9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7"/>
    </row>
    <row r="79" spans="1:38" ht="15.75" customHeight="1" x14ac:dyDescent="0.35">
      <c r="A79" s="102"/>
      <c r="B79" s="418"/>
      <c r="C79" s="419"/>
      <c r="D79" s="422"/>
      <c r="E79" s="98" t="s">
        <v>70</v>
      </c>
      <c r="F79" s="110"/>
      <c r="G79" s="105"/>
      <c r="H79" s="82"/>
      <c r="I79" s="82"/>
      <c r="J79" s="82"/>
      <c r="K79" s="86"/>
      <c r="L79" s="86"/>
      <c r="M79" s="86"/>
      <c r="N79" s="86"/>
      <c r="O79" s="82"/>
      <c r="P79" s="82"/>
      <c r="Q79" s="82"/>
      <c r="R79" s="82"/>
      <c r="S79" s="86"/>
      <c r="T79" s="86"/>
      <c r="U79" s="86"/>
      <c r="V79" s="86"/>
      <c r="W79" s="82"/>
      <c r="X79" s="82"/>
      <c r="Y79" s="82"/>
      <c r="Z79" s="82"/>
      <c r="AA79" s="86"/>
      <c r="AB79" s="86"/>
      <c r="AC79" s="86"/>
      <c r="AD79" s="86"/>
      <c r="AE79" s="82"/>
      <c r="AF79" s="82"/>
      <c r="AG79" s="82"/>
      <c r="AH79" s="82"/>
      <c r="AI79" s="86"/>
      <c r="AJ79" s="86"/>
      <c r="AK79" s="86"/>
      <c r="AL79" s="87"/>
    </row>
    <row r="80" spans="1:38" ht="15.75" customHeight="1" x14ac:dyDescent="0.35">
      <c r="A80" s="102"/>
      <c r="B80" s="400"/>
      <c r="C80" s="425"/>
      <c r="D80" s="400"/>
      <c r="E80" s="98" t="s">
        <v>68</v>
      </c>
      <c r="F80" s="109"/>
      <c r="G80" s="105"/>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3"/>
    </row>
    <row r="81" spans="1:38" ht="15.75" customHeight="1" x14ac:dyDescent="0.35">
      <c r="A81" s="102"/>
      <c r="B81" s="423"/>
      <c r="C81" s="425"/>
      <c r="D81" s="423"/>
      <c r="E81" s="98" t="s">
        <v>69</v>
      </c>
      <c r="F81" s="110"/>
      <c r="G81" s="105"/>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3"/>
    </row>
    <row r="82" spans="1:38" ht="15.75" customHeight="1" x14ac:dyDescent="0.35">
      <c r="A82" s="94"/>
      <c r="B82" s="424"/>
      <c r="C82" s="425"/>
      <c r="D82" s="424"/>
      <c r="E82" s="98" t="s">
        <v>70</v>
      </c>
      <c r="F82" s="109"/>
      <c r="G82" s="96"/>
      <c r="H82" s="86"/>
      <c r="I82" s="86"/>
      <c r="J82" s="86"/>
      <c r="K82" s="82"/>
      <c r="L82" s="82"/>
      <c r="M82" s="82"/>
      <c r="N82" s="82"/>
      <c r="O82" s="86"/>
      <c r="P82" s="86"/>
      <c r="Q82" s="86"/>
      <c r="R82" s="86"/>
      <c r="S82" s="82"/>
      <c r="T82" s="82"/>
      <c r="U82" s="82"/>
      <c r="V82" s="82"/>
      <c r="W82" s="86"/>
      <c r="X82" s="86"/>
      <c r="Y82" s="86"/>
      <c r="Z82" s="86"/>
      <c r="AA82" s="82"/>
      <c r="AB82" s="82"/>
      <c r="AC82" s="82"/>
      <c r="AD82" s="82"/>
      <c r="AE82" s="86"/>
      <c r="AF82" s="86"/>
      <c r="AG82" s="86"/>
      <c r="AH82" s="86"/>
      <c r="AI82" s="82"/>
      <c r="AJ82" s="82"/>
      <c r="AK82" s="82"/>
      <c r="AL82" s="83"/>
    </row>
    <row r="83" spans="1:38" ht="15" customHeight="1" x14ac:dyDescent="0.35">
      <c r="A83" s="94"/>
      <c r="B83" s="364"/>
      <c r="C83" s="419"/>
      <c r="D83" s="420"/>
      <c r="E83" s="98" t="s">
        <v>68</v>
      </c>
      <c r="F83" s="110"/>
      <c r="G83" s="9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7"/>
    </row>
    <row r="84" spans="1:38" ht="15" customHeight="1" x14ac:dyDescent="0.35">
      <c r="A84" s="94"/>
      <c r="B84" s="417"/>
      <c r="C84" s="419"/>
      <c r="D84" s="421"/>
      <c r="E84" s="98" t="s">
        <v>69</v>
      </c>
      <c r="F84" s="109"/>
      <c r="G84" s="9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7"/>
    </row>
    <row r="85" spans="1:38" ht="15.75" customHeight="1" x14ac:dyDescent="0.35">
      <c r="A85" s="102"/>
      <c r="B85" s="418"/>
      <c r="C85" s="419"/>
      <c r="D85" s="422"/>
      <c r="E85" s="98" t="s">
        <v>70</v>
      </c>
      <c r="F85" s="110"/>
      <c r="G85" s="105"/>
      <c r="H85" s="82"/>
      <c r="I85" s="82"/>
      <c r="J85" s="82"/>
      <c r="K85" s="86"/>
      <c r="L85" s="86"/>
      <c r="M85" s="86"/>
      <c r="N85" s="86"/>
      <c r="O85" s="82"/>
      <c r="P85" s="82"/>
      <c r="Q85" s="82"/>
      <c r="R85" s="82"/>
      <c r="S85" s="86"/>
      <c r="T85" s="86"/>
      <c r="U85" s="86"/>
      <c r="V85" s="86"/>
      <c r="W85" s="82"/>
      <c r="X85" s="82"/>
      <c r="Y85" s="82"/>
      <c r="Z85" s="82"/>
      <c r="AA85" s="86"/>
      <c r="AB85" s="86"/>
      <c r="AC85" s="86"/>
      <c r="AD85" s="86"/>
      <c r="AE85" s="82"/>
      <c r="AF85" s="82"/>
      <c r="AG85" s="82"/>
      <c r="AH85" s="82"/>
      <c r="AI85" s="86"/>
      <c r="AJ85" s="86"/>
      <c r="AK85" s="86"/>
      <c r="AL85" s="87"/>
    </row>
    <row r="86" spans="1:38" ht="15.75" customHeight="1" x14ac:dyDescent="0.35">
      <c r="A86" s="102"/>
      <c r="B86" s="400"/>
      <c r="C86" s="425"/>
      <c r="D86" s="400"/>
      <c r="E86" s="98" t="s">
        <v>68</v>
      </c>
      <c r="F86" s="109"/>
      <c r="G86" s="105"/>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3"/>
    </row>
    <row r="87" spans="1:38" ht="15.75" customHeight="1" x14ac:dyDescent="0.35">
      <c r="A87" s="94"/>
      <c r="B87" s="423"/>
      <c r="C87" s="425"/>
      <c r="D87" s="423"/>
      <c r="E87" s="98" t="s">
        <v>69</v>
      </c>
      <c r="F87" s="110"/>
      <c r="G87" s="96"/>
      <c r="H87" s="86"/>
      <c r="I87" s="86"/>
      <c r="J87" s="86"/>
      <c r="K87" s="82"/>
      <c r="L87" s="82"/>
      <c r="M87" s="82"/>
      <c r="N87" s="82"/>
      <c r="O87" s="86"/>
      <c r="P87" s="86"/>
      <c r="Q87" s="86"/>
      <c r="R87" s="86"/>
      <c r="S87" s="82"/>
      <c r="T87" s="82"/>
      <c r="U87" s="82"/>
      <c r="V87" s="82"/>
      <c r="W87" s="86"/>
      <c r="X87" s="86"/>
      <c r="Y87" s="86"/>
      <c r="Z87" s="86"/>
      <c r="AA87" s="82"/>
      <c r="AB87" s="82"/>
      <c r="AC87" s="82"/>
      <c r="AD87" s="82"/>
      <c r="AE87" s="86"/>
      <c r="AF87" s="86"/>
      <c r="AG87" s="86"/>
      <c r="AH87" s="86"/>
      <c r="AI87" s="82"/>
      <c r="AJ87" s="82"/>
      <c r="AK87" s="82"/>
      <c r="AL87" s="83"/>
    </row>
    <row r="88" spans="1:38" ht="15" customHeight="1" x14ac:dyDescent="0.35">
      <c r="A88" s="94"/>
      <c r="B88" s="424"/>
      <c r="C88" s="425"/>
      <c r="D88" s="424"/>
      <c r="E88" s="98" t="s">
        <v>70</v>
      </c>
      <c r="F88" s="109"/>
      <c r="G88" s="9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7"/>
    </row>
    <row r="89" spans="1:38" ht="15" customHeight="1" x14ac:dyDescent="0.35">
      <c r="A89" s="84"/>
      <c r="B89" s="112"/>
      <c r="C89" s="112"/>
      <c r="D89" s="112"/>
      <c r="E89" s="112"/>
      <c r="F89" s="112"/>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7"/>
    </row>
    <row r="90" spans="1:38" ht="15.75" customHeight="1" x14ac:dyDescent="0.35">
      <c r="A90" s="81"/>
      <c r="B90" s="86"/>
      <c r="C90" s="86"/>
      <c r="D90" s="86"/>
      <c r="E90" s="86"/>
      <c r="F90" s="86"/>
      <c r="G90" s="82"/>
      <c r="H90" s="82"/>
      <c r="I90" s="82"/>
      <c r="J90" s="82"/>
      <c r="K90" s="86"/>
      <c r="L90" s="86"/>
      <c r="M90" s="86"/>
      <c r="N90" s="86"/>
      <c r="O90" s="82"/>
      <c r="P90" s="82"/>
      <c r="Q90" s="82"/>
      <c r="R90" s="82"/>
      <c r="S90" s="86"/>
      <c r="T90" s="86"/>
      <c r="U90" s="86"/>
      <c r="V90" s="86"/>
      <c r="W90" s="82"/>
      <c r="X90" s="82"/>
      <c r="Y90" s="82"/>
      <c r="Z90" s="82"/>
      <c r="AA90" s="86"/>
      <c r="AB90" s="86"/>
      <c r="AC90" s="86"/>
      <c r="AD90" s="86"/>
      <c r="AE90" s="82"/>
      <c r="AF90" s="82"/>
      <c r="AG90" s="82"/>
      <c r="AH90" s="82"/>
      <c r="AI90" s="86"/>
      <c r="AJ90" s="86"/>
      <c r="AK90" s="86"/>
      <c r="AL90" s="87"/>
    </row>
    <row r="91" spans="1:38" ht="15.75" customHeight="1" x14ac:dyDescent="0.35">
      <c r="A91" s="81"/>
      <c r="B91" s="86"/>
      <c r="C91" s="86"/>
      <c r="D91" s="86"/>
      <c r="E91" s="86"/>
      <c r="F91" s="86"/>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3"/>
    </row>
    <row r="92" spans="1:38" ht="15.75" customHeight="1" x14ac:dyDescent="0.35">
      <c r="A92" s="81"/>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3"/>
    </row>
    <row r="93" spans="1:38" ht="15.75" customHeight="1" x14ac:dyDescent="0.35">
      <c r="A93" s="84"/>
      <c r="B93" s="82"/>
      <c r="C93" s="82"/>
      <c r="D93" s="82"/>
      <c r="E93" s="82"/>
      <c r="F93" s="82"/>
      <c r="G93" s="86"/>
      <c r="H93" s="86"/>
      <c r="I93" s="86"/>
      <c r="J93" s="86"/>
      <c r="K93" s="82"/>
      <c r="L93" s="82"/>
      <c r="M93" s="82"/>
      <c r="N93" s="82"/>
      <c r="O93" s="86"/>
      <c r="P93" s="86"/>
      <c r="Q93" s="86"/>
      <c r="R93" s="86"/>
      <c r="S93" s="82"/>
      <c r="T93" s="82"/>
      <c r="U93" s="82"/>
      <c r="V93" s="82"/>
      <c r="W93" s="86"/>
      <c r="X93" s="86"/>
      <c r="Y93" s="86"/>
      <c r="Z93" s="86"/>
      <c r="AA93" s="82"/>
      <c r="AB93" s="82"/>
      <c r="AC93" s="82"/>
      <c r="AD93" s="82"/>
      <c r="AE93" s="86"/>
      <c r="AF93" s="86"/>
      <c r="AG93" s="86"/>
      <c r="AH93" s="86"/>
      <c r="AI93" s="82"/>
      <c r="AJ93" s="82"/>
      <c r="AK93" s="82"/>
      <c r="AL93" s="83"/>
    </row>
    <row r="94" spans="1:38" ht="15.75" customHeight="1" x14ac:dyDescent="0.35">
      <c r="A94" s="84"/>
      <c r="B94" s="82"/>
      <c r="C94" s="82"/>
      <c r="D94" s="82"/>
      <c r="E94" s="82"/>
      <c r="F94" s="82"/>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7"/>
    </row>
    <row r="95" spans="1:38" ht="15" customHeight="1" x14ac:dyDescent="0.35">
      <c r="A95" s="84"/>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7"/>
    </row>
    <row r="96" spans="1:38" ht="15" customHeight="1" x14ac:dyDescent="0.35">
      <c r="A96" s="84"/>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7"/>
    </row>
    <row r="97" spans="1:38" ht="15.75" customHeight="1" x14ac:dyDescent="0.35">
      <c r="A97" s="81"/>
      <c r="B97" s="86"/>
      <c r="C97" s="86"/>
      <c r="D97" s="86"/>
      <c r="E97" s="86"/>
      <c r="F97" s="86"/>
      <c r="G97" s="82"/>
      <c r="H97" s="82"/>
      <c r="I97" s="82"/>
      <c r="J97" s="82"/>
      <c r="K97" s="86"/>
      <c r="L97" s="86"/>
      <c r="M97" s="86"/>
      <c r="N97" s="86"/>
      <c r="O97" s="82"/>
      <c r="P97" s="82"/>
      <c r="Q97" s="82"/>
      <c r="R97" s="82"/>
      <c r="S97" s="86"/>
      <c r="T97" s="86"/>
      <c r="U97" s="86"/>
      <c r="V97" s="86"/>
      <c r="W97" s="82"/>
      <c r="X97" s="82"/>
      <c r="Y97" s="82"/>
      <c r="Z97" s="82"/>
      <c r="AA97" s="86"/>
      <c r="AB97" s="86"/>
      <c r="AC97" s="86"/>
      <c r="AD97" s="86"/>
      <c r="AE97" s="82"/>
      <c r="AF97" s="82"/>
      <c r="AG97" s="82"/>
      <c r="AH97" s="82"/>
      <c r="AI97" s="86"/>
      <c r="AJ97" s="86"/>
      <c r="AK97" s="86"/>
      <c r="AL97" s="87"/>
    </row>
    <row r="98" spans="1:38" ht="15.75" customHeight="1" x14ac:dyDescent="0.35">
      <c r="A98" s="81"/>
      <c r="B98" s="86"/>
      <c r="C98" s="86"/>
      <c r="D98" s="86"/>
      <c r="E98" s="86"/>
      <c r="F98" s="86"/>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3"/>
    </row>
    <row r="99" spans="1:38" ht="15.75" customHeight="1" x14ac:dyDescent="0.35">
      <c r="A99" s="81"/>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3"/>
    </row>
    <row r="100" spans="1:38" ht="15.75" customHeight="1" x14ac:dyDescent="0.35">
      <c r="A100" s="84"/>
      <c r="B100" s="82"/>
      <c r="C100" s="82"/>
      <c r="D100" s="82"/>
      <c r="E100" s="82"/>
      <c r="F100" s="82"/>
      <c r="G100" s="86"/>
      <c r="H100" s="86"/>
      <c r="I100" s="86"/>
      <c r="J100" s="86"/>
      <c r="K100" s="82"/>
      <c r="L100" s="82"/>
      <c r="M100" s="82"/>
      <c r="N100" s="82"/>
      <c r="O100" s="86"/>
      <c r="P100" s="86"/>
      <c r="Q100" s="86"/>
      <c r="R100" s="86"/>
      <c r="S100" s="82"/>
      <c r="T100" s="82"/>
      <c r="U100" s="82"/>
      <c r="V100" s="82"/>
      <c r="W100" s="86"/>
      <c r="X100" s="86"/>
      <c r="Y100" s="86"/>
      <c r="Z100" s="86"/>
      <c r="AA100" s="82"/>
      <c r="AB100" s="82"/>
      <c r="AC100" s="82"/>
      <c r="AD100" s="82"/>
      <c r="AE100" s="86"/>
      <c r="AF100" s="86"/>
      <c r="AG100" s="86"/>
      <c r="AH100" s="86"/>
      <c r="AI100" s="82"/>
      <c r="AJ100" s="82"/>
      <c r="AK100" s="82"/>
      <c r="AL100" s="83"/>
    </row>
    <row r="101" spans="1:38" ht="15.75" customHeight="1" x14ac:dyDescent="0.35">
      <c r="A101" s="84"/>
      <c r="B101" s="82"/>
      <c r="C101" s="82"/>
      <c r="D101" s="82"/>
      <c r="E101" s="82"/>
      <c r="F101" s="82"/>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7"/>
    </row>
    <row r="102" spans="1:38" ht="15" customHeight="1" x14ac:dyDescent="0.35">
      <c r="A102" s="84"/>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7"/>
    </row>
    <row r="103" spans="1:38" ht="15" customHeight="1" x14ac:dyDescent="0.35">
      <c r="A103" s="84"/>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7"/>
    </row>
    <row r="104" spans="1:38" ht="15.75" customHeight="1" x14ac:dyDescent="0.35">
      <c r="A104" s="81"/>
      <c r="B104" s="86"/>
      <c r="C104" s="86"/>
      <c r="D104" s="86"/>
      <c r="E104" s="86"/>
      <c r="F104" s="86"/>
      <c r="G104" s="82"/>
      <c r="H104" s="82"/>
      <c r="I104" s="82"/>
      <c r="J104" s="82"/>
      <c r="K104" s="86"/>
      <c r="L104" s="86"/>
      <c r="M104" s="86"/>
      <c r="N104" s="86"/>
      <c r="O104" s="82"/>
      <c r="P104" s="82"/>
      <c r="Q104" s="82"/>
      <c r="R104" s="82"/>
      <c r="S104" s="86"/>
      <c r="T104" s="86"/>
      <c r="U104" s="86"/>
      <c r="V104" s="86"/>
      <c r="W104" s="82"/>
      <c r="X104" s="82"/>
      <c r="Y104" s="82"/>
      <c r="Z104" s="82"/>
      <c r="AA104" s="86"/>
      <c r="AB104" s="86"/>
      <c r="AC104" s="86"/>
      <c r="AD104" s="86"/>
      <c r="AE104" s="82"/>
      <c r="AF104" s="82"/>
      <c r="AG104" s="82"/>
      <c r="AH104" s="82"/>
      <c r="AI104" s="86"/>
      <c r="AJ104" s="86"/>
      <c r="AK104" s="86"/>
      <c r="AL104" s="87"/>
    </row>
    <row r="105" spans="1:38" ht="15.75" customHeight="1" x14ac:dyDescent="0.35">
      <c r="A105" s="81"/>
      <c r="B105" s="86"/>
      <c r="C105" s="86"/>
      <c r="D105" s="86"/>
      <c r="E105" s="86"/>
      <c r="F105" s="86"/>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3"/>
    </row>
    <row r="106" spans="1:38" ht="15.75" customHeight="1" x14ac:dyDescent="0.35">
      <c r="A106" s="81"/>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3"/>
    </row>
    <row r="107" spans="1:38" ht="15.75" customHeight="1" x14ac:dyDescent="0.35">
      <c r="A107" s="84"/>
      <c r="B107" s="82"/>
      <c r="C107" s="82"/>
      <c r="D107" s="82"/>
      <c r="E107" s="82"/>
      <c r="F107" s="82"/>
      <c r="G107" s="86"/>
      <c r="H107" s="86"/>
      <c r="I107" s="86"/>
      <c r="J107" s="86"/>
      <c r="K107" s="82"/>
      <c r="L107" s="82"/>
      <c r="M107" s="82"/>
      <c r="N107" s="82"/>
      <c r="O107" s="86"/>
      <c r="P107" s="86"/>
      <c r="Q107" s="86"/>
      <c r="R107" s="86"/>
      <c r="S107" s="82"/>
      <c r="T107" s="82"/>
      <c r="U107" s="82"/>
      <c r="V107" s="82"/>
      <c r="W107" s="86"/>
      <c r="X107" s="86"/>
      <c r="Y107" s="86"/>
      <c r="Z107" s="86"/>
      <c r="AA107" s="82"/>
      <c r="AB107" s="82"/>
      <c r="AC107" s="82"/>
      <c r="AD107" s="82"/>
      <c r="AE107" s="86"/>
      <c r="AF107" s="86"/>
      <c r="AG107" s="86"/>
      <c r="AH107" s="86"/>
      <c r="AI107" s="82"/>
      <c r="AJ107" s="82"/>
      <c r="AK107" s="82"/>
      <c r="AL107" s="83"/>
    </row>
    <row r="108" spans="1:38" ht="15.75" customHeight="1" x14ac:dyDescent="0.35">
      <c r="A108" s="84"/>
      <c r="B108" s="82"/>
      <c r="C108" s="82"/>
      <c r="D108" s="82"/>
      <c r="E108" s="82"/>
      <c r="F108" s="82"/>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7"/>
    </row>
    <row r="109" spans="1:38" ht="15" customHeight="1" x14ac:dyDescent="0.35">
      <c r="A109" s="84"/>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7"/>
    </row>
    <row r="110" spans="1:38" ht="15" customHeight="1" x14ac:dyDescent="0.35">
      <c r="A110" s="84"/>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7"/>
    </row>
    <row r="111" spans="1:38" ht="15.75" customHeight="1" x14ac:dyDescent="0.35">
      <c r="A111" s="81"/>
      <c r="B111" s="86"/>
      <c r="C111" s="86"/>
      <c r="D111" s="86"/>
      <c r="E111" s="86"/>
      <c r="F111" s="86"/>
      <c r="G111" s="82"/>
      <c r="H111" s="82"/>
      <c r="I111" s="82"/>
      <c r="J111" s="82"/>
      <c r="K111" s="86"/>
      <c r="L111" s="86"/>
      <c r="M111" s="86"/>
      <c r="N111" s="86"/>
      <c r="O111" s="82"/>
      <c r="P111" s="82"/>
      <c r="Q111" s="82"/>
      <c r="R111" s="82"/>
      <c r="S111" s="86"/>
      <c r="T111" s="86"/>
      <c r="U111" s="86"/>
      <c r="V111" s="86"/>
      <c r="W111" s="82"/>
      <c r="X111" s="82"/>
      <c r="Y111" s="82"/>
      <c r="Z111" s="82"/>
      <c r="AA111" s="86"/>
      <c r="AB111" s="86"/>
      <c r="AC111" s="86"/>
      <c r="AD111" s="86"/>
      <c r="AE111" s="82"/>
      <c r="AF111" s="82"/>
      <c r="AG111" s="82"/>
      <c r="AH111" s="82"/>
      <c r="AI111" s="86"/>
      <c r="AJ111" s="86"/>
      <c r="AK111" s="86"/>
      <c r="AL111" s="87"/>
    </row>
    <row r="112" spans="1:38" ht="15.75" customHeight="1" x14ac:dyDescent="0.35">
      <c r="A112" s="81"/>
      <c r="B112" s="86"/>
      <c r="C112" s="86"/>
      <c r="D112" s="86"/>
      <c r="E112" s="86"/>
      <c r="F112" s="86"/>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3"/>
    </row>
    <row r="113" spans="1:38" ht="15.75" customHeight="1" x14ac:dyDescent="0.35">
      <c r="A113" s="81"/>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3"/>
    </row>
    <row r="114" spans="1:38" ht="15.75" customHeight="1" x14ac:dyDescent="0.35">
      <c r="A114" s="84"/>
      <c r="B114" s="82"/>
      <c r="C114" s="82"/>
      <c r="D114" s="82"/>
      <c r="E114" s="82"/>
      <c r="F114" s="82"/>
      <c r="G114" s="86"/>
      <c r="H114" s="86"/>
      <c r="I114" s="86"/>
      <c r="J114" s="86"/>
      <c r="K114" s="82"/>
      <c r="L114" s="82"/>
      <c r="M114" s="82"/>
      <c r="N114" s="82"/>
      <c r="O114" s="86"/>
      <c r="P114" s="86"/>
      <c r="Q114" s="86"/>
      <c r="R114" s="86"/>
      <c r="S114" s="82"/>
      <c r="T114" s="82"/>
      <c r="U114" s="82"/>
      <c r="V114" s="82"/>
      <c r="W114" s="86"/>
      <c r="X114" s="86"/>
      <c r="Y114" s="86"/>
      <c r="Z114" s="86"/>
      <c r="AA114" s="82"/>
      <c r="AB114" s="82"/>
      <c r="AC114" s="82"/>
      <c r="AD114" s="82"/>
      <c r="AE114" s="86"/>
      <c r="AF114" s="86"/>
      <c r="AG114" s="86"/>
      <c r="AH114" s="86"/>
      <c r="AI114" s="82"/>
      <c r="AJ114" s="82"/>
      <c r="AK114" s="82"/>
      <c r="AL114" s="83"/>
    </row>
    <row r="115" spans="1:38" ht="15.75" customHeight="1" x14ac:dyDescent="0.35">
      <c r="A115" s="84"/>
      <c r="B115" s="82"/>
      <c r="C115" s="82"/>
      <c r="D115" s="82"/>
      <c r="E115" s="82"/>
      <c r="F115" s="82"/>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7"/>
    </row>
    <row r="116" spans="1:38" ht="15" customHeight="1" x14ac:dyDescent="0.35">
      <c r="A116" s="84"/>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7"/>
    </row>
    <row r="117" spans="1:38" ht="15" customHeight="1" x14ac:dyDescent="0.35">
      <c r="A117" s="84"/>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7"/>
    </row>
    <row r="118" spans="1:38" ht="15.75" customHeight="1" x14ac:dyDescent="0.35">
      <c r="A118" s="81"/>
      <c r="B118" s="86"/>
      <c r="C118" s="86"/>
      <c r="D118" s="86"/>
      <c r="E118" s="86"/>
      <c r="F118" s="86"/>
      <c r="G118" s="82"/>
      <c r="H118" s="82"/>
      <c r="I118" s="82"/>
      <c r="J118" s="82"/>
      <c r="K118" s="86"/>
      <c r="L118" s="86"/>
      <c r="M118" s="86"/>
      <c r="N118" s="86"/>
      <c r="O118" s="82"/>
      <c r="P118" s="82"/>
      <c r="Q118" s="82"/>
      <c r="R118" s="82"/>
      <c r="S118" s="86"/>
      <c r="T118" s="86"/>
      <c r="U118" s="86"/>
      <c r="V118" s="86"/>
      <c r="W118" s="82"/>
      <c r="X118" s="82"/>
      <c r="Y118" s="82"/>
      <c r="Z118" s="82"/>
      <c r="AA118" s="86"/>
      <c r="AB118" s="86"/>
      <c r="AC118" s="86"/>
      <c r="AD118" s="86"/>
      <c r="AE118" s="82"/>
      <c r="AF118" s="82"/>
      <c r="AG118" s="82"/>
      <c r="AH118" s="82"/>
      <c r="AI118" s="86"/>
      <c r="AJ118" s="86"/>
      <c r="AK118" s="86"/>
      <c r="AL118" s="87"/>
    </row>
    <row r="119" spans="1:38" ht="15.75" customHeight="1" x14ac:dyDescent="0.35">
      <c r="A119" s="81"/>
      <c r="B119" s="86"/>
      <c r="C119" s="86"/>
      <c r="D119" s="86"/>
      <c r="E119" s="86"/>
      <c r="F119" s="86"/>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3"/>
    </row>
    <row r="120" spans="1:38" ht="15.75" customHeight="1" x14ac:dyDescent="0.35">
      <c r="A120" s="81"/>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3"/>
    </row>
    <row r="121" spans="1:38" ht="15.75" customHeight="1" x14ac:dyDescent="0.35">
      <c r="A121" s="84"/>
      <c r="B121" s="82"/>
      <c r="C121" s="82"/>
      <c r="D121" s="82"/>
      <c r="E121" s="82"/>
      <c r="F121" s="82"/>
      <c r="G121" s="86"/>
      <c r="H121" s="86"/>
      <c r="I121" s="86"/>
      <c r="J121" s="86"/>
      <c r="K121" s="82"/>
      <c r="L121" s="82"/>
      <c r="M121" s="82"/>
      <c r="N121" s="82"/>
      <c r="O121" s="86"/>
      <c r="P121" s="86"/>
      <c r="Q121" s="86"/>
      <c r="R121" s="86"/>
      <c r="S121" s="82"/>
      <c r="T121" s="82"/>
      <c r="U121" s="82"/>
      <c r="V121" s="82"/>
      <c r="W121" s="86"/>
      <c r="X121" s="86"/>
      <c r="Y121" s="86"/>
      <c r="Z121" s="86"/>
      <c r="AA121" s="82"/>
      <c r="AB121" s="82"/>
      <c r="AC121" s="82"/>
      <c r="AD121" s="82"/>
      <c r="AE121" s="86"/>
      <c r="AF121" s="86"/>
      <c r="AG121" s="86"/>
      <c r="AH121" s="86"/>
      <c r="AI121" s="82"/>
      <c r="AJ121" s="82"/>
      <c r="AK121" s="82"/>
      <c r="AL121" s="83"/>
    </row>
    <row r="122" spans="1:38" ht="15.75" customHeight="1" x14ac:dyDescent="0.35">
      <c r="A122" s="84"/>
      <c r="B122" s="82"/>
      <c r="C122" s="82"/>
      <c r="D122" s="82"/>
      <c r="E122" s="82"/>
      <c r="F122" s="82"/>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7"/>
    </row>
    <row r="123" spans="1:38" ht="15" customHeight="1" x14ac:dyDescent="0.35">
      <c r="A123" s="84"/>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7"/>
    </row>
    <row r="124" spans="1:38" ht="15" customHeight="1" x14ac:dyDescent="0.35">
      <c r="A124" s="84"/>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7"/>
    </row>
    <row r="125" spans="1:38" ht="15.75" customHeight="1" x14ac:dyDescent="0.35">
      <c r="A125" s="81"/>
      <c r="B125" s="86"/>
      <c r="C125" s="86"/>
      <c r="D125" s="86"/>
      <c r="E125" s="86"/>
      <c r="F125" s="86"/>
      <c r="G125" s="82"/>
      <c r="H125" s="82"/>
      <c r="I125" s="82"/>
      <c r="J125" s="82"/>
      <c r="K125" s="86"/>
      <c r="L125" s="86"/>
      <c r="M125" s="86"/>
      <c r="N125" s="86"/>
      <c r="O125" s="82"/>
      <c r="P125" s="82"/>
      <c r="Q125" s="82"/>
      <c r="R125" s="82"/>
      <c r="S125" s="86"/>
      <c r="T125" s="86"/>
      <c r="U125" s="86"/>
      <c r="V125" s="86"/>
      <c r="W125" s="82"/>
      <c r="X125" s="82"/>
      <c r="Y125" s="82"/>
      <c r="Z125" s="82"/>
      <c r="AA125" s="86"/>
      <c r="AB125" s="86"/>
      <c r="AC125" s="86"/>
      <c r="AD125" s="86"/>
      <c r="AE125" s="82"/>
      <c r="AF125" s="82"/>
      <c r="AG125" s="82"/>
      <c r="AH125" s="82"/>
      <c r="AI125" s="86"/>
      <c r="AJ125" s="86"/>
      <c r="AK125" s="86"/>
      <c r="AL125" s="87"/>
    </row>
    <row r="126" spans="1:38" ht="15.75" customHeight="1" x14ac:dyDescent="0.35">
      <c r="A126" s="81"/>
      <c r="B126" s="86"/>
      <c r="C126" s="86"/>
      <c r="D126" s="86"/>
      <c r="E126" s="86"/>
      <c r="F126" s="86"/>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3"/>
    </row>
    <row r="127" spans="1:38" ht="15.75" customHeight="1" x14ac:dyDescent="0.35">
      <c r="A127" s="81"/>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3"/>
    </row>
    <row r="128" spans="1:38" ht="15.75" customHeight="1" x14ac:dyDescent="0.35">
      <c r="A128" s="84"/>
      <c r="B128" s="82"/>
      <c r="C128" s="82"/>
      <c r="D128" s="82"/>
      <c r="E128" s="82"/>
      <c r="F128" s="82"/>
      <c r="G128" s="86"/>
      <c r="H128" s="86"/>
      <c r="I128" s="86"/>
      <c r="J128" s="86"/>
      <c r="K128" s="82"/>
      <c r="L128" s="82"/>
      <c r="M128" s="82"/>
      <c r="N128" s="82"/>
      <c r="O128" s="86"/>
      <c r="P128" s="86"/>
      <c r="Q128" s="86"/>
      <c r="R128" s="86"/>
      <c r="S128" s="82"/>
      <c r="T128" s="82"/>
      <c r="U128" s="82"/>
      <c r="V128" s="82"/>
      <c r="W128" s="86"/>
      <c r="X128" s="86"/>
      <c r="Y128" s="86"/>
      <c r="Z128" s="86"/>
      <c r="AA128" s="82"/>
      <c r="AB128" s="82"/>
      <c r="AC128" s="82"/>
      <c r="AD128" s="82"/>
      <c r="AE128" s="86"/>
      <c r="AF128" s="86"/>
      <c r="AG128" s="86"/>
      <c r="AH128" s="86"/>
      <c r="AI128" s="82"/>
      <c r="AJ128" s="82"/>
      <c r="AK128" s="82"/>
      <c r="AL128" s="83"/>
    </row>
    <row r="129" spans="1:38" ht="15.75" customHeight="1" x14ac:dyDescent="0.35">
      <c r="A129" s="84"/>
      <c r="B129" s="82"/>
      <c r="C129" s="82"/>
      <c r="D129" s="82"/>
      <c r="E129" s="82"/>
      <c r="F129" s="82"/>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7"/>
    </row>
    <row r="130" spans="1:38" ht="15" customHeight="1" x14ac:dyDescent="0.35">
      <c r="A130" s="84"/>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7"/>
    </row>
    <row r="131" spans="1:38" ht="15" customHeight="1" x14ac:dyDescent="0.35">
      <c r="A131" s="84"/>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7"/>
    </row>
    <row r="132" spans="1:38" ht="15.75" customHeight="1" x14ac:dyDescent="0.35">
      <c r="A132" s="81"/>
      <c r="B132" s="86"/>
      <c r="C132" s="86"/>
      <c r="D132" s="86"/>
      <c r="E132" s="86"/>
      <c r="F132" s="86"/>
      <c r="G132" s="82"/>
      <c r="H132" s="82"/>
      <c r="I132" s="82"/>
      <c r="J132" s="82"/>
      <c r="K132" s="86"/>
      <c r="L132" s="86"/>
      <c r="M132" s="86"/>
      <c r="N132" s="86"/>
      <c r="O132" s="82"/>
      <c r="P132" s="82"/>
      <c r="Q132" s="82"/>
      <c r="R132" s="82"/>
      <c r="S132" s="86"/>
      <c r="T132" s="86"/>
      <c r="U132" s="86"/>
      <c r="V132" s="86"/>
      <c r="W132" s="82"/>
      <c r="X132" s="82"/>
      <c r="Y132" s="82"/>
      <c r="Z132" s="82"/>
      <c r="AA132" s="86"/>
      <c r="AB132" s="86"/>
      <c r="AC132" s="86"/>
      <c r="AD132" s="86"/>
      <c r="AE132" s="82"/>
      <c r="AF132" s="82"/>
      <c r="AG132" s="82"/>
      <c r="AH132" s="82"/>
      <c r="AI132" s="86"/>
      <c r="AJ132" s="86"/>
      <c r="AK132" s="86"/>
      <c r="AL132" s="87"/>
    </row>
    <row r="133" spans="1:38" ht="15.75" customHeight="1" x14ac:dyDescent="0.35">
      <c r="A133" s="81"/>
      <c r="B133" s="86"/>
      <c r="C133" s="86"/>
      <c r="D133" s="86"/>
      <c r="E133" s="86"/>
      <c r="F133" s="86"/>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3"/>
    </row>
    <row r="134" spans="1:38" ht="15.75" customHeight="1" x14ac:dyDescent="0.35">
      <c r="A134" s="81"/>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3"/>
    </row>
    <row r="135" spans="1:38" ht="15.75" customHeight="1" x14ac:dyDescent="0.35">
      <c r="A135" s="84"/>
      <c r="B135" s="82"/>
      <c r="C135" s="82"/>
      <c r="D135" s="82"/>
      <c r="E135" s="82"/>
      <c r="F135" s="82"/>
      <c r="G135" s="86"/>
      <c r="H135" s="86"/>
      <c r="I135" s="86"/>
      <c r="J135" s="86"/>
      <c r="K135" s="82"/>
      <c r="L135" s="82"/>
      <c r="M135" s="82"/>
      <c r="N135" s="82"/>
      <c r="O135" s="86"/>
      <c r="P135" s="86"/>
      <c r="Q135" s="86"/>
      <c r="R135" s="86"/>
      <c r="S135" s="82"/>
      <c r="T135" s="82"/>
      <c r="U135" s="82"/>
      <c r="V135" s="82"/>
      <c r="W135" s="86"/>
      <c r="X135" s="86"/>
      <c r="Y135" s="86"/>
      <c r="Z135" s="86"/>
      <c r="AA135" s="82"/>
      <c r="AB135" s="82"/>
      <c r="AC135" s="82"/>
      <c r="AD135" s="82"/>
      <c r="AE135" s="86"/>
      <c r="AF135" s="86"/>
      <c r="AG135" s="86"/>
      <c r="AH135" s="86"/>
      <c r="AI135" s="82"/>
      <c r="AJ135" s="82"/>
      <c r="AK135" s="82"/>
      <c r="AL135" s="83"/>
    </row>
    <row r="136" spans="1:38" ht="15.75" customHeight="1" x14ac:dyDescent="0.35">
      <c r="A136" s="84"/>
      <c r="B136" s="82"/>
      <c r="C136" s="82"/>
      <c r="D136" s="82"/>
      <c r="E136" s="82"/>
      <c r="F136" s="82"/>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7"/>
    </row>
    <row r="137" spans="1:38" ht="15" customHeight="1" x14ac:dyDescent="0.35">
      <c r="A137" s="84"/>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7"/>
    </row>
    <row r="138" spans="1:38" ht="15" customHeight="1" x14ac:dyDescent="0.35">
      <c r="A138" s="84"/>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7"/>
    </row>
    <row r="139" spans="1:38" ht="15.75" customHeight="1" x14ac:dyDescent="0.35">
      <c r="A139" s="81"/>
      <c r="B139" s="86"/>
      <c r="C139" s="86"/>
      <c r="D139" s="86"/>
      <c r="E139" s="86"/>
      <c r="F139" s="86"/>
      <c r="G139" s="82"/>
      <c r="H139" s="82"/>
      <c r="I139" s="82"/>
      <c r="J139" s="82"/>
      <c r="K139" s="86"/>
      <c r="L139" s="86"/>
      <c r="M139" s="86"/>
      <c r="N139" s="86"/>
      <c r="O139" s="82"/>
      <c r="P139" s="82"/>
      <c r="Q139" s="82"/>
      <c r="R139" s="82"/>
      <c r="S139" s="86"/>
      <c r="T139" s="86"/>
      <c r="U139" s="86"/>
      <c r="V139" s="86"/>
      <c r="W139" s="82"/>
      <c r="X139" s="82"/>
      <c r="Y139" s="82"/>
      <c r="Z139" s="82"/>
      <c r="AA139" s="86"/>
      <c r="AB139" s="86"/>
      <c r="AC139" s="86"/>
      <c r="AD139" s="86"/>
      <c r="AE139" s="82"/>
      <c r="AF139" s="82"/>
      <c r="AG139" s="82"/>
      <c r="AH139" s="82"/>
      <c r="AI139" s="86"/>
      <c r="AJ139" s="86"/>
      <c r="AK139" s="86"/>
      <c r="AL139" s="87"/>
    </row>
    <row r="140" spans="1:38" ht="15.75" customHeight="1" x14ac:dyDescent="0.35">
      <c r="A140" s="81"/>
      <c r="B140" s="86"/>
      <c r="C140" s="86"/>
      <c r="D140" s="86"/>
      <c r="E140" s="86"/>
      <c r="F140" s="86"/>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3"/>
    </row>
    <row r="141" spans="1:38" ht="15.75" customHeight="1" x14ac:dyDescent="0.35">
      <c r="A141" s="81"/>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3"/>
    </row>
    <row r="142" spans="1:38" ht="15.75" customHeight="1" x14ac:dyDescent="0.35">
      <c r="A142" s="84"/>
      <c r="B142" s="82"/>
      <c r="C142" s="82"/>
      <c r="D142" s="82"/>
      <c r="E142" s="82"/>
      <c r="F142" s="82"/>
      <c r="G142" s="86"/>
      <c r="H142" s="86"/>
      <c r="I142" s="86"/>
      <c r="J142" s="86"/>
      <c r="K142" s="82"/>
      <c r="L142" s="82"/>
      <c r="M142" s="82"/>
      <c r="N142" s="82"/>
      <c r="O142" s="86"/>
      <c r="P142" s="86"/>
      <c r="Q142" s="86"/>
      <c r="R142" s="86"/>
      <c r="S142" s="82"/>
      <c r="T142" s="82"/>
      <c r="U142" s="82"/>
      <c r="V142" s="82"/>
      <c r="W142" s="86"/>
      <c r="X142" s="86"/>
      <c r="Y142" s="86"/>
      <c r="Z142" s="86"/>
      <c r="AA142" s="82"/>
      <c r="AB142" s="82"/>
      <c r="AC142" s="82"/>
      <c r="AD142" s="82"/>
      <c r="AE142" s="86"/>
      <c r="AF142" s="86"/>
      <c r="AG142" s="86"/>
      <c r="AH142" s="86"/>
      <c r="AI142" s="82"/>
      <c r="AJ142" s="82"/>
      <c r="AK142" s="82"/>
      <c r="AL142" s="83"/>
    </row>
    <row r="143" spans="1:38" ht="15.75" customHeight="1" x14ac:dyDescent="0.35">
      <c r="A143" s="84"/>
      <c r="B143" s="82"/>
      <c r="C143" s="82"/>
      <c r="D143" s="82"/>
      <c r="E143" s="82"/>
      <c r="F143" s="82"/>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7"/>
    </row>
    <row r="144" spans="1:38" ht="15" customHeight="1" x14ac:dyDescent="0.35">
      <c r="A144" s="84"/>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7"/>
    </row>
    <row r="145" spans="1:38" ht="15" customHeight="1" x14ac:dyDescent="0.35">
      <c r="A145" s="84"/>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7"/>
    </row>
    <row r="146" spans="1:38" ht="15.75" customHeight="1" x14ac:dyDescent="0.35">
      <c r="A146" s="81"/>
      <c r="B146" s="86"/>
      <c r="C146" s="86"/>
      <c r="D146" s="86"/>
      <c r="E146" s="86"/>
      <c r="F146" s="86"/>
      <c r="G146" s="82"/>
      <c r="H146" s="82"/>
      <c r="I146" s="82"/>
      <c r="J146" s="82"/>
      <c r="K146" s="86"/>
      <c r="L146" s="86"/>
      <c r="M146" s="86"/>
      <c r="N146" s="86"/>
      <c r="O146" s="82"/>
      <c r="P146" s="82"/>
      <c r="Q146" s="82"/>
      <c r="R146" s="82"/>
      <c r="S146" s="86"/>
      <c r="T146" s="86"/>
      <c r="U146" s="86"/>
      <c r="V146" s="86"/>
      <c r="W146" s="82"/>
      <c r="X146" s="82"/>
      <c r="Y146" s="82"/>
      <c r="Z146" s="82"/>
      <c r="AA146" s="86"/>
      <c r="AB146" s="86"/>
      <c r="AC146" s="86"/>
      <c r="AD146" s="86"/>
      <c r="AE146" s="82"/>
      <c r="AF146" s="82"/>
      <c r="AG146" s="82"/>
      <c r="AH146" s="82"/>
      <c r="AI146" s="86"/>
      <c r="AJ146" s="86"/>
      <c r="AK146" s="86"/>
      <c r="AL146" s="87"/>
    </row>
    <row r="147" spans="1:38" ht="15.75" customHeight="1" x14ac:dyDescent="0.35">
      <c r="A147" s="81"/>
      <c r="B147" s="86"/>
      <c r="C147" s="86"/>
      <c r="D147" s="86"/>
      <c r="E147" s="86"/>
      <c r="F147" s="86"/>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3"/>
    </row>
    <row r="148" spans="1:38" ht="15.75" customHeight="1" x14ac:dyDescent="0.35">
      <c r="A148" s="81"/>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3"/>
    </row>
    <row r="149" spans="1:38" ht="15.75" customHeight="1" x14ac:dyDescent="0.35">
      <c r="A149" s="84"/>
      <c r="B149" s="82"/>
      <c r="C149" s="82"/>
      <c r="D149" s="82"/>
      <c r="E149" s="82"/>
      <c r="F149" s="82"/>
      <c r="G149" s="86"/>
      <c r="H149" s="86"/>
      <c r="I149" s="86"/>
      <c r="J149" s="86"/>
      <c r="K149" s="82"/>
      <c r="L149" s="82"/>
      <c r="M149" s="82"/>
      <c r="N149" s="82"/>
      <c r="O149" s="86"/>
      <c r="P149" s="86"/>
      <c r="Q149" s="86"/>
      <c r="R149" s="86"/>
      <c r="S149" s="82"/>
      <c r="T149" s="82"/>
      <c r="U149" s="82"/>
      <c r="V149" s="82"/>
      <c r="W149" s="86"/>
      <c r="X149" s="86"/>
      <c r="Y149" s="86"/>
      <c r="Z149" s="86"/>
      <c r="AA149" s="82"/>
      <c r="AB149" s="82"/>
      <c r="AC149" s="82"/>
      <c r="AD149" s="82"/>
      <c r="AE149" s="86"/>
      <c r="AF149" s="86"/>
      <c r="AG149" s="86"/>
      <c r="AH149" s="86"/>
      <c r="AI149" s="82"/>
      <c r="AJ149" s="82"/>
      <c r="AK149" s="82"/>
      <c r="AL149" s="83"/>
    </row>
    <row r="150" spans="1:38" ht="15.75" customHeight="1" x14ac:dyDescent="0.35">
      <c r="A150" s="84"/>
      <c r="B150" s="82"/>
      <c r="C150" s="82"/>
      <c r="D150" s="82"/>
      <c r="E150" s="82"/>
      <c r="F150" s="82"/>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7"/>
    </row>
    <row r="151" spans="1:38" ht="15" customHeight="1" x14ac:dyDescent="0.35">
      <c r="A151" s="84"/>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7"/>
    </row>
    <row r="152" spans="1:38" ht="15" customHeight="1" x14ac:dyDescent="0.35">
      <c r="A152" s="84"/>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7"/>
    </row>
    <row r="153" spans="1:38" ht="15.75" customHeight="1" x14ac:dyDescent="0.35">
      <c r="A153" s="81"/>
      <c r="B153" s="86"/>
      <c r="C153" s="86"/>
      <c r="D153" s="86"/>
      <c r="E153" s="86"/>
      <c r="F153" s="86"/>
      <c r="G153" s="82"/>
      <c r="H153" s="82"/>
      <c r="I153" s="82"/>
      <c r="J153" s="82"/>
      <c r="K153" s="86"/>
      <c r="L153" s="86"/>
      <c r="M153" s="86"/>
      <c r="N153" s="86"/>
      <c r="O153" s="82"/>
      <c r="P153" s="82"/>
      <c r="Q153" s="82"/>
      <c r="R153" s="82"/>
      <c r="S153" s="86"/>
      <c r="T153" s="86"/>
      <c r="U153" s="86"/>
      <c r="V153" s="86"/>
      <c r="W153" s="82"/>
      <c r="X153" s="82"/>
      <c r="Y153" s="82"/>
      <c r="Z153" s="82"/>
      <c r="AA153" s="86"/>
      <c r="AB153" s="86"/>
      <c r="AC153" s="86"/>
      <c r="AD153" s="86"/>
      <c r="AE153" s="82"/>
      <c r="AF153" s="82"/>
      <c r="AG153" s="82"/>
      <c r="AH153" s="82"/>
      <c r="AI153" s="86"/>
      <c r="AJ153" s="86"/>
      <c r="AK153" s="86"/>
      <c r="AL153" s="87"/>
    </row>
    <row r="154" spans="1:38" ht="15.75" customHeight="1" x14ac:dyDescent="0.35">
      <c r="A154" s="81"/>
      <c r="B154" s="86"/>
      <c r="C154" s="86"/>
      <c r="D154" s="86"/>
      <c r="E154" s="86"/>
      <c r="F154" s="86"/>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3"/>
    </row>
    <row r="155" spans="1:38" ht="15.75" customHeight="1" x14ac:dyDescent="0.35">
      <c r="A155" s="81"/>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3"/>
    </row>
    <row r="156" spans="1:38" ht="15.75" customHeight="1" x14ac:dyDescent="0.35">
      <c r="A156" s="84"/>
      <c r="B156" s="82"/>
      <c r="C156" s="82"/>
      <c r="D156" s="82"/>
      <c r="E156" s="82"/>
      <c r="F156" s="82"/>
      <c r="G156" s="86"/>
      <c r="H156" s="86"/>
      <c r="I156" s="86"/>
      <c r="J156" s="86"/>
      <c r="K156" s="82"/>
      <c r="L156" s="82"/>
      <c r="M156" s="82"/>
      <c r="N156" s="82"/>
      <c r="O156" s="86"/>
      <c r="P156" s="86"/>
      <c r="Q156" s="86"/>
      <c r="R156" s="86"/>
      <c r="S156" s="82"/>
      <c r="T156" s="82"/>
      <c r="U156" s="82"/>
      <c r="V156" s="82"/>
      <c r="W156" s="86"/>
      <c r="X156" s="86"/>
      <c r="Y156" s="86"/>
      <c r="Z156" s="86"/>
      <c r="AA156" s="82"/>
      <c r="AB156" s="82"/>
      <c r="AC156" s="82"/>
      <c r="AD156" s="82"/>
      <c r="AE156" s="86"/>
      <c r="AF156" s="86"/>
      <c r="AG156" s="86"/>
      <c r="AH156" s="86"/>
      <c r="AI156" s="82"/>
      <c r="AJ156" s="82"/>
      <c r="AK156" s="82"/>
      <c r="AL156" s="83"/>
    </row>
    <row r="157" spans="1:38" ht="15.75" customHeight="1" x14ac:dyDescent="0.35">
      <c r="A157" s="84"/>
      <c r="B157" s="82"/>
      <c r="C157" s="82"/>
      <c r="D157" s="82"/>
      <c r="E157" s="82"/>
      <c r="F157" s="82"/>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7"/>
    </row>
    <row r="158" spans="1:38" ht="15" customHeight="1" x14ac:dyDescent="0.35">
      <c r="A158" s="84"/>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7"/>
    </row>
    <row r="159" spans="1:38" ht="15" customHeight="1" x14ac:dyDescent="0.35">
      <c r="A159" s="84"/>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7"/>
    </row>
    <row r="160" spans="1:38" ht="15.75" customHeight="1" x14ac:dyDescent="0.35">
      <c r="A160" s="81"/>
      <c r="B160" s="86"/>
      <c r="C160" s="86"/>
      <c r="D160" s="86"/>
      <c r="E160" s="86"/>
      <c r="F160" s="86"/>
      <c r="G160" s="82"/>
      <c r="H160" s="82"/>
      <c r="I160" s="82"/>
      <c r="J160" s="82"/>
      <c r="K160" s="86"/>
      <c r="L160" s="86"/>
      <c r="M160" s="86"/>
      <c r="N160" s="86"/>
      <c r="O160" s="82"/>
      <c r="P160" s="82"/>
      <c r="Q160" s="82"/>
      <c r="R160" s="82"/>
      <c r="S160" s="86"/>
      <c r="T160" s="86"/>
      <c r="U160" s="86"/>
      <c r="V160" s="86"/>
      <c r="W160" s="82"/>
      <c r="X160" s="82"/>
      <c r="Y160" s="82"/>
      <c r="Z160" s="82"/>
      <c r="AA160" s="86"/>
      <c r="AB160" s="86"/>
      <c r="AC160" s="86"/>
      <c r="AD160" s="86"/>
      <c r="AE160" s="82"/>
      <c r="AF160" s="82"/>
      <c r="AG160" s="82"/>
      <c r="AH160" s="82"/>
      <c r="AI160" s="86"/>
      <c r="AJ160" s="86"/>
      <c r="AK160" s="86"/>
      <c r="AL160" s="87"/>
    </row>
    <row r="161" spans="1:38" ht="15.75" customHeight="1" x14ac:dyDescent="0.35">
      <c r="A161" s="81"/>
      <c r="B161" s="86"/>
      <c r="C161" s="86"/>
      <c r="D161" s="86"/>
      <c r="E161" s="86"/>
      <c r="F161" s="86"/>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3"/>
    </row>
    <row r="162" spans="1:38" ht="15.75" customHeight="1" x14ac:dyDescent="0.35">
      <c r="A162" s="81"/>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3"/>
    </row>
    <row r="163" spans="1:38" ht="15.75" customHeight="1" x14ac:dyDescent="0.35">
      <c r="A163" s="84"/>
      <c r="B163" s="82"/>
      <c r="C163" s="82"/>
      <c r="D163" s="82"/>
      <c r="E163" s="82"/>
      <c r="F163" s="82"/>
      <c r="G163" s="86"/>
      <c r="H163" s="86"/>
      <c r="I163" s="86"/>
      <c r="J163" s="86"/>
      <c r="K163" s="82"/>
      <c r="L163" s="82"/>
      <c r="M163" s="82"/>
      <c r="N163" s="82"/>
      <c r="O163" s="86"/>
      <c r="P163" s="86"/>
      <c r="Q163" s="86"/>
      <c r="R163" s="86"/>
      <c r="S163" s="82"/>
      <c r="T163" s="82"/>
      <c r="U163" s="82"/>
      <c r="V163" s="82"/>
      <c r="W163" s="86"/>
      <c r="X163" s="86"/>
      <c r="Y163" s="86"/>
      <c r="Z163" s="86"/>
      <c r="AA163" s="82"/>
      <c r="AB163" s="82"/>
      <c r="AC163" s="82"/>
      <c r="AD163" s="82"/>
      <c r="AE163" s="86"/>
      <c r="AF163" s="86"/>
      <c r="AG163" s="86"/>
      <c r="AH163" s="86"/>
      <c r="AI163" s="82"/>
      <c r="AJ163" s="82"/>
      <c r="AK163" s="82"/>
      <c r="AL163" s="83"/>
    </row>
    <row r="164" spans="1:38" ht="15.75" customHeight="1" x14ac:dyDescent="0.35">
      <c r="A164" s="84"/>
      <c r="B164" s="82"/>
      <c r="C164" s="82"/>
      <c r="D164" s="82"/>
      <c r="E164" s="82"/>
      <c r="F164" s="82"/>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7"/>
    </row>
    <row r="165" spans="1:38" ht="15" customHeight="1" x14ac:dyDescent="0.35">
      <c r="A165" s="113"/>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5"/>
    </row>
  </sheetData>
  <sheetProtection sheet="1" objects="1" scenarios="1"/>
  <protectedRanges>
    <protectedRange sqref="B14:F88" name="Underleverandører"/>
  </protectedRanges>
  <mergeCells count="78">
    <mergeCell ref="B8:E8"/>
    <mergeCell ref="C9:F9"/>
    <mergeCell ref="E13:F13"/>
    <mergeCell ref="B11:F11"/>
    <mergeCell ref="D35:D37"/>
    <mergeCell ref="B14:B16"/>
    <mergeCell ref="C14:C16"/>
    <mergeCell ref="B17:B19"/>
    <mergeCell ref="C17:C19"/>
    <mergeCell ref="D17:D19"/>
    <mergeCell ref="B20:B22"/>
    <mergeCell ref="C20:C22"/>
    <mergeCell ref="D20:D22"/>
    <mergeCell ref="C23:C25"/>
    <mergeCell ref="D23:D25"/>
    <mergeCell ref="B23:B25"/>
    <mergeCell ref="B32:B34"/>
    <mergeCell ref="C32:C34"/>
    <mergeCell ref="D32:D34"/>
    <mergeCell ref="B26:B28"/>
    <mergeCell ref="C26:C28"/>
    <mergeCell ref="D26:D28"/>
    <mergeCell ref="B29:B31"/>
    <mergeCell ref="C29:C31"/>
    <mergeCell ref="D29:D31"/>
    <mergeCell ref="B47:B49"/>
    <mergeCell ref="C47:C49"/>
    <mergeCell ref="D47:D49"/>
    <mergeCell ref="B35:B37"/>
    <mergeCell ref="C35:C37"/>
    <mergeCell ref="D38:D40"/>
    <mergeCell ref="D41:D43"/>
    <mergeCell ref="B44:B46"/>
    <mergeCell ref="C44:C46"/>
    <mergeCell ref="D44:D46"/>
    <mergeCell ref="B38:B40"/>
    <mergeCell ref="C38:C40"/>
    <mergeCell ref="B41:B43"/>
    <mergeCell ref="C41:C43"/>
    <mergeCell ref="B50:B52"/>
    <mergeCell ref="C50:C52"/>
    <mergeCell ref="D50:D52"/>
    <mergeCell ref="B53:B55"/>
    <mergeCell ref="C53:C55"/>
    <mergeCell ref="D53:D55"/>
    <mergeCell ref="B56:B58"/>
    <mergeCell ref="C56:C58"/>
    <mergeCell ref="D56:D58"/>
    <mergeCell ref="B68:B70"/>
    <mergeCell ref="C68:C70"/>
    <mergeCell ref="D68:D70"/>
    <mergeCell ref="B59:B61"/>
    <mergeCell ref="C59:C61"/>
    <mergeCell ref="D59:D61"/>
    <mergeCell ref="B62:B64"/>
    <mergeCell ref="C62:C64"/>
    <mergeCell ref="D62:D64"/>
    <mergeCell ref="B65:B67"/>
    <mergeCell ref="C65:C67"/>
    <mergeCell ref="D65:D67"/>
    <mergeCell ref="B86:B88"/>
    <mergeCell ref="C86:C88"/>
    <mergeCell ref="D86:D88"/>
    <mergeCell ref="B80:B82"/>
    <mergeCell ref="C80:C82"/>
    <mergeCell ref="D80:D82"/>
    <mergeCell ref="B83:B85"/>
    <mergeCell ref="C83:C85"/>
    <mergeCell ref="D83:D85"/>
    <mergeCell ref="B77:B79"/>
    <mergeCell ref="C77:C79"/>
    <mergeCell ref="D77:D79"/>
    <mergeCell ref="B71:B73"/>
    <mergeCell ref="C71:C73"/>
    <mergeCell ref="D71:D73"/>
    <mergeCell ref="B74:B76"/>
    <mergeCell ref="C74:C76"/>
    <mergeCell ref="D74:D76"/>
  </mergeCells>
  <dataValidations count="1">
    <dataValidation type="list" allowBlank="1" showInputMessage="1" showErrorMessage="1" sqref="B14 B17 B20 B23 B26 B29 B32 B35:B88" xr:uid="{00000000-0002-0000-0400-000000000000}">
      <formula1>"Underleverandør,Konsortiedeltager,Befuldmægtiget konsortiedeltager
(angiv kun én)"</formula1>
    </dataValidation>
  </dataValidations>
  <hyperlinks>
    <hyperlink ref="B3" location="Forside!A1" display="Gå til forside" xr:uid="{A4DDE521-715C-4C8A-9A8F-EE006D6519F4}"/>
    <hyperlink ref="B7" location="Leverandørprofil!A1" display="Leverandørprofil" xr:uid="{D2CD2300-BF2C-4206-8FC9-3D28E02162B7}"/>
    <hyperlink ref="B5" location="'Metoder og faglige tilgange'!A1" display="Metoder og Faglige tilgange" xr:uid="{1DE72520-6526-45BA-A4AA-FC8E0507EB0D}"/>
    <hyperlink ref="B6" location="Leverandørprofil!A1" display="Leverandørprofil" xr:uid="{F560C4AF-A74B-4E93-9409-94651298B7ED}"/>
    <hyperlink ref="B4" location="Faggrupper!A1" display="Faggrupper" xr:uid="{9EECE845-F7E8-4F4E-86C9-EB3AFC72A64B}"/>
  </hyperlink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2"/>
  <sheetViews>
    <sheetView showGridLines="0" topLeftCell="A61" zoomScale="80" zoomScaleNormal="80" workbookViewId="0">
      <selection activeCell="B87" sqref="B87"/>
    </sheetView>
  </sheetViews>
  <sheetFormatPr defaultColWidth="9.1796875" defaultRowHeight="15" customHeight="1" x14ac:dyDescent="0.35"/>
  <cols>
    <col min="1" max="1" width="2.81640625" style="116" customWidth="1"/>
    <col min="2" max="3" width="47.81640625" style="116" customWidth="1"/>
    <col min="4" max="6" width="1.453125" style="116" customWidth="1"/>
    <col min="7" max="7" width="8.54296875" style="116" customWidth="1"/>
    <col min="8" max="19" width="9.1796875" style="116" customWidth="1"/>
    <col min="20" max="16384" width="9.1796875" style="116"/>
  </cols>
  <sheetData>
    <row r="1" spans="1:18" s="235" customFormat="1" ht="40" customHeight="1" x14ac:dyDescent="0.35">
      <c r="A1" s="231"/>
      <c r="B1" s="237" t="s">
        <v>229</v>
      </c>
      <c r="K1" s="233"/>
      <c r="O1" s="234"/>
    </row>
    <row r="2" spans="1:18" ht="15" customHeight="1" x14ac:dyDescent="0.35">
      <c r="A2" s="2"/>
      <c r="B2" s="440"/>
      <c r="C2" s="441"/>
      <c r="D2" s="3"/>
      <c r="E2" s="3"/>
      <c r="F2" s="3"/>
      <c r="G2" s="3"/>
      <c r="H2" s="3"/>
      <c r="I2" s="3"/>
      <c r="J2" s="3"/>
      <c r="K2" s="3"/>
      <c r="L2" s="3"/>
      <c r="M2" s="3"/>
      <c r="N2" s="3"/>
      <c r="O2" s="3"/>
      <c r="P2" s="3"/>
      <c r="Q2" s="3"/>
      <c r="R2" s="5"/>
    </row>
    <row r="3" spans="1:18" s="165" customFormat="1" ht="30" customHeight="1" x14ac:dyDescent="0.35">
      <c r="A3" s="2"/>
      <c r="B3" s="273" t="s">
        <v>0</v>
      </c>
      <c r="C3" s="272"/>
      <c r="D3" s="280"/>
      <c r="E3" s="280"/>
      <c r="F3" s="280"/>
      <c r="G3" s="280"/>
      <c r="H3" s="280"/>
      <c r="I3" s="3"/>
      <c r="J3" s="3"/>
      <c r="K3" s="3"/>
      <c r="L3" s="3"/>
      <c r="M3" s="3"/>
      <c r="N3" s="3"/>
      <c r="O3" s="3"/>
      <c r="P3" s="3"/>
      <c r="Q3" s="3"/>
      <c r="R3" s="5"/>
    </row>
    <row r="4" spans="1:18" s="165" customFormat="1" ht="30" customHeight="1" x14ac:dyDescent="0.35">
      <c r="A4" s="2"/>
      <c r="B4" s="278" t="s">
        <v>226</v>
      </c>
      <c r="C4" s="278"/>
      <c r="D4" s="278"/>
      <c r="E4" s="278"/>
      <c r="F4" s="278"/>
      <c r="G4" s="278"/>
      <c r="H4" s="278"/>
      <c r="I4" s="3"/>
      <c r="J4" s="3"/>
      <c r="K4" s="3"/>
      <c r="L4" s="3"/>
      <c r="M4" s="3"/>
      <c r="N4" s="3"/>
      <c r="O4" s="3"/>
      <c r="P4" s="3"/>
      <c r="Q4" s="3"/>
      <c r="R4" s="5"/>
    </row>
    <row r="5" spans="1:18" s="165" customFormat="1" ht="30" customHeight="1" x14ac:dyDescent="0.35">
      <c r="A5" s="2"/>
      <c r="B5" s="278" t="s">
        <v>228</v>
      </c>
      <c r="C5" s="278"/>
      <c r="D5" s="278"/>
      <c r="E5" s="280"/>
      <c r="F5" s="280"/>
      <c r="G5" s="280"/>
      <c r="H5" s="280"/>
      <c r="I5" s="3"/>
      <c r="J5" s="3"/>
      <c r="K5" s="3"/>
      <c r="L5" s="3"/>
      <c r="M5" s="3"/>
      <c r="N5" s="3"/>
      <c r="O5" s="3"/>
      <c r="P5" s="3"/>
      <c r="Q5" s="3"/>
      <c r="R5" s="5"/>
    </row>
    <row r="6" spans="1:18" s="165" customFormat="1" ht="30" customHeight="1" x14ac:dyDescent="0.35">
      <c r="A6" s="2"/>
      <c r="B6" s="278" t="s">
        <v>115</v>
      </c>
      <c r="C6" s="278"/>
      <c r="D6" s="278"/>
      <c r="E6" s="280"/>
      <c r="F6" s="280"/>
      <c r="G6" s="280"/>
      <c r="H6" s="280"/>
      <c r="I6" s="3"/>
      <c r="J6" s="3"/>
      <c r="K6" s="3"/>
      <c r="L6" s="3"/>
      <c r="M6" s="3"/>
      <c r="N6" s="3"/>
      <c r="O6" s="3"/>
      <c r="P6" s="3"/>
      <c r="Q6" s="3"/>
      <c r="R6" s="5"/>
    </row>
    <row r="7" spans="1:18" s="165" customFormat="1" ht="30" customHeight="1" x14ac:dyDescent="0.35">
      <c r="A7" s="2"/>
      <c r="B7" s="278" t="s">
        <v>96</v>
      </c>
      <c r="C7" s="278"/>
      <c r="D7" s="278"/>
      <c r="E7" s="278"/>
      <c r="F7" s="278"/>
      <c r="G7" s="280"/>
      <c r="H7" s="280"/>
      <c r="I7" s="3"/>
      <c r="J7" s="3"/>
      <c r="K7" s="3"/>
      <c r="L7" s="3"/>
      <c r="M7" s="3"/>
      <c r="N7" s="3"/>
      <c r="O7" s="3"/>
      <c r="P7" s="3"/>
      <c r="Q7" s="3"/>
      <c r="R7" s="5"/>
    </row>
    <row r="8" spans="1:18" s="165" customFormat="1" ht="16.5" customHeight="1" thickBot="1" x14ac:dyDescent="0.4">
      <c r="A8" s="2"/>
      <c r="B8" s="238"/>
      <c r="C8" s="239"/>
      <c r="D8" s="3"/>
      <c r="E8" s="3"/>
      <c r="F8" s="3"/>
      <c r="G8" s="3"/>
      <c r="H8" s="3"/>
      <c r="I8" s="3"/>
      <c r="J8" s="3"/>
      <c r="K8" s="3"/>
      <c r="L8" s="3"/>
      <c r="M8" s="3"/>
      <c r="N8" s="3"/>
      <c r="O8" s="3"/>
      <c r="P8" s="3"/>
      <c r="Q8" s="3"/>
      <c r="R8" s="5"/>
    </row>
    <row r="9" spans="1:18" ht="116.5" customHeight="1" x14ac:dyDescent="0.35">
      <c r="A9" s="7"/>
      <c r="B9" s="442" t="s">
        <v>236</v>
      </c>
      <c r="C9" s="443"/>
      <c r="D9" s="9"/>
      <c r="E9" s="3"/>
      <c r="F9" s="3"/>
      <c r="G9" s="3"/>
      <c r="H9" s="3"/>
      <c r="I9" s="3"/>
      <c r="J9" s="3"/>
      <c r="K9" s="3"/>
      <c r="L9" s="3"/>
      <c r="M9" s="3"/>
      <c r="N9" s="3"/>
      <c r="O9" s="3"/>
      <c r="P9" s="3"/>
      <c r="Q9" s="3"/>
      <c r="R9" s="5"/>
    </row>
    <row r="10" spans="1:18" ht="15.75" customHeight="1" x14ac:dyDescent="0.35">
      <c r="A10" s="7"/>
      <c r="B10" s="117" t="s">
        <v>73</v>
      </c>
      <c r="C10" s="118"/>
      <c r="D10" s="9"/>
      <c r="E10" s="3"/>
      <c r="F10" s="3"/>
      <c r="G10" s="3"/>
      <c r="H10" s="3"/>
      <c r="I10" s="3"/>
      <c r="J10" s="3"/>
      <c r="K10" s="3"/>
      <c r="L10" s="3"/>
      <c r="M10" s="3"/>
      <c r="N10" s="3"/>
      <c r="O10" s="3"/>
      <c r="P10" s="3"/>
      <c r="Q10" s="3"/>
      <c r="R10" s="5"/>
    </row>
    <row r="11" spans="1:18" ht="8.15" customHeight="1" x14ac:dyDescent="0.35">
      <c r="A11" s="2"/>
      <c r="B11" s="119"/>
      <c r="C11" s="119"/>
      <c r="D11" s="3"/>
      <c r="E11" s="3"/>
      <c r="F11" s="3"/>
      <c r="G11" s="3"/>
      <c r="H11" s="3"/>
      <c r="I11" s="3"/>
      <c r="J11" s="3"/>
      <c r="K11" s="3"/>
      <c r="L11" s="3"/>
      <c r="M11" s="3"/>
      <c r="N11" s="3"/>
      <c r="O11" s="3"/>
      <c r="P11" s="3"/>
      <c r="Q11" s="3"/>
      <c r="R11" s="5"/>
    </row>
    <row r="12" spans="1:18" ht="21" customHeight="1" x14ac:dyDescent="0.35">
      <c r="A12" s="7"/>
      <c r="B12" s="444" t="s">
        <v>74</v>
      </c>
      <c r="C12" s="445"/>
      <c r="D12" s="9"/>
      <c r="E12" s="3"/>
      <c r="F12" s="3"/>
      <c r="G12" s="3"/>
      <c r="H12" s="3"/>
      <c r="I12" s="3"/>
      <c r="J12" s="3"/>
      <c r="K12" s="3"/>
      <c r="L12" s="3"/>
      <c r="M12" s="3"/>
      <c r="N12" s="3"/>
      <c r="O12" s="3"/>
      <c r="P12" s="3"/>
      <c r="Q12" s="3"/>
      <c r="R12" s="5"/>
    </row>
    <row r="13" spans="1:18" ht="26.25" customHeight="1" x14ac:dyDescent="0.35">
      <c r="A13" s="7"/>
      <c r="B13" s="446" t="s">
        <v>75</v>
      </c>
      <c r="C13" s="447"/>
      <c r="D13" s="9"/>
      <c r="E13" s="3"/>
      <c r="F13" s="3"/>
      <c r="G13" s="3"/>
      <c r="H13" s="3"/>
      <c r="I13" s="3"/>
      <c r="J13" s="3"/>
      <c r="K13" s="3"/>
      <c r="L13" s="3"/>
      <c r="M13" s="3"/>
      <c r="N13" s="3"/>
      <c r="O13" s="3"/>
      <c r="P13" s="3"/>
      <c r="Q13" s="3"/>
      <c r="R13" s="5"/>
    </row>
    <row r="14" spans="1:18" ht="8.15" customHeight="1" x14ac:dyDescent="0.35">
      <c r="A14" s="2"/>
      <c r="B14" s="448"/>
      <c r="C14" s="449"/>
      <c r="D14" s="3"/>
      <c r="E14" s="3"/>
      <c r="F14" s="3"/>
      <c r="G14" s="3"/>
      <c r="H14" s="3"/>
      <c r="I14" s="3"/>
      <c r="J14" s="3"/>
      <c r="K14" s="3"/>
      <c r="L14" s="3"/>
      <c r="M14" s="3"/>
      <c r="N14" s="3"/>
      <c r="O14" s="3"/>
      <c r="P14" s="3"/>
      <c r="Q14" s="3"/>
      <c r="R14" s="5"/>
    </row>
    <row r="15" spans="1:18" ht="15.75" customHeight="1" x14ac:dyDescent="0.35">
      <c r="A15" s="7"/>
      <c r="B15" s="450" t="s">
        <v>76</v>
      </c>
      <c r="C15" s="451"/>
      <c r="D15" s="9"/>
      <c r="E15" s="3"/>
      <c r="F15" s="3"/>
      <c r="G15" s="3"/>
      <c r="H15" s="3"/>
      <c r="I15" s="3"/>
      <c r="J15" s="3"/>
      <c r="K15" s="3"/>
      <c r="L15" s="3"/>
      <c r="M15" s="3"/>
      <c r="N15" s="3"/>
      <c r="O15" s="3"/>
      <c r="P15" s="3"/>
      <c r="Q15" s="3"/>
      <c r="R15" s="5"/>
    </row>
    <row r="16" spans="1:18" ht="15" customHeight="1" x14ac:dyDescent="0.35">
      <c r="A16" s="7"/>
      <c r="B16" s="438" t="s">
        <v>77</v>
      </c>
      <c r="C16" s="439"/>
      <c r="D16" s="9"/>
      <c r="E16" s="3"/>
      <c r="F16" s="3"/>
      <c r="G16" s="3"/>
      <c r="H16" s="3"/>
      <c r="I16" s="3"/>
      <c r="J16" s="3"/>
      <c r="K16" s="3"/>
      <c r="L16" s="3"/>
      <c r="M16" s="3"/>
      <c r="N16" s="3"/>
      <c r="O16" s="3"/>
      <c r="P16" s="3"/>
      <c r="Q16" s="3"/>
      <c r="R16" s="5"/>
    </row>
    <row r="17" spans="1:18" ht="15" customHeight="1" x14ac:dyDescent="0.35">
      <c r="A17" s="7"/>
      <c r="B17" s="120" t="s">
        <v>78</v>
      </c>
      <c r="C17" s="121"/>
      <c r="D17" s="9"/>
      <c r="E17" s="3"/>
      <c r="F17" s="3"/>
      <c r="G17" s="3"/>
      <c r="H17" s="3"/>
      <c r="I17" s="3"/>
      <c r="J17" s="3"/>
      <c r="K17" s="3"/>
      <c r="L17" s="3"/>
      <c r="M17" s="3"/>
      <c r="N17" s="3"/>
      <c r="O17" s="3"/>
      <c r="P17" s="3"/>
      <c r="Q17" s="3"/>
      <c r="R17" s="5"/>
    </row>
    <row r="18" spans="1:18" ht="15" customHeight="1" x14ac:dyDescent="0.35">
      <c r="A18" s="122"/>
      <c r="B18" s="120" t="s">
        <v>79</v>
      </c>
      <c r="C18" s="121"/>
      <c r="D18" s="9"/>
      <c r="E18" s="3"/>
      <c r="F18" s="3"/>
      <c r="G18" s="3"/>
      <c r="H18" s="3"/>
      <c r="I18" s="3"/>
      <c r="J18" s="3"/>
      <c r="K18" s="3"/>
      <c r="L18" s="3"/>
      <c r="M18" s="3"/>
      <c r="N18" s="3"/>
      <c r="O18" s="3"/>
      <c r="P18" s="3"/>
      <c r="Q18" s="3"/>
      <c r="R18" s="5"/>
    </row>
    <row r="19" spans="1:18" ht="15" customHeight="1" x14ac:dyDescent="0.35">
      <c r="A19" s="122"/>
      <c r="B19" s="120" t="s">
        <v>80</v>
      </c>
      <c r="C19" s="121"/>
      <c r="D19" s="9"/>
      <c r="E19" s="3"/>
      <c r="F19" s="3"/>
      <c r="G19" s="3"/>
      <c r="H19" s="3"/>
      <c r="I19" s="3"/>
      <c r="J19" s="3"/>
      <c r="K19" s="3"/>
      <c r="L19" s="3"/>
      <c r="M19" s="3"/>
      <c r="N19" s="3"/>
      <c r="O19" s="3"/>
      <c r="P19" s="3"/>
      <c r="Q19" s="3"/>
      <c r="R19" s="5"/>
    </row>
    <row r="20" spans="1:18" ht="15" customHeight="1" x14ac:dyDescent="0.35">
      <c r="A20" s="122"/>
      <c r="B20" s="120" t="s">
        <v>81</v>
      </c>
      <c r="C20" s="121"/>
      <c r="D20" s="9"/>
      <c r="E20" s="3"/>
      <c r="F20" s="3"/>
      <c r="G20" s="3"/>
      <c r="H20" s="3"/>
      <c r="I20" s="3"/>
      <c r="J20" s="3"/>
      <c r="K20" s="3"/>
      <c r="L20" s="3"/>
      <c r="M20" s="3"/>
      <c r="N20" s="3"/>
      <c r="O20" s="3"/>
      <c r="P20" s="3"/>
      <c r="Q20" s="3"/>
      <c r="R20" s="5"/>
    </row>
    <row r="21" spans="1:18" ht="15" customHeight="1" x14ac:dyDescent="0.35">
      <c r="A21" s="7"/>
      <c r="B21" s="120" t="s">
        <v>82</v>
      </c>
      <c r="C21" s="123"/>
      <c r="D21" s="9"/>
      <c r="E21" s="3"/>
      <c r="F21" s="3"/>
      <c r="G21" s="3"/>
      <c r="H21" s="3"/>
      <c r="I21" s="3"/>
      <c r="J21" s="3"/>
      <c r="K21" s="3"/>
      <c r="L21" s="3"/>
      <c r="M21" s="3"/>
      <c r="N21" s="3"/>
      <c r="O21" s="3"/>
      <c r="P21" s="3"/>
      <c r="Q21" s="3"/>
      <c r="R21" s="5"/>
    </row>
    <row r="22" spans="1:18" ht="15" customHeight="1" x14ac:dyDescent="0.35">
      <c r="A22" s="7"/>
      <c r="B22" s="120" t="s">
        <v>83</v>
      </c>
      <c r="C22" s="123"/>
      <c r="D22" s="9"/>
      <c r="E22" s="3"/>
      <c r="F22" s="3"/>
      <c r="G22" s="3"/>
      <c r="H22" s="3"/>
      <c r="I22" s="3"/>
      <c r="J22" s="3"/>
      <c r="K22" s="3"/>
      <c r="L22" s="3"/>
      <c r="M22" s="3"/>
      <c r="N22" s="3"/>
      <c r="O22" s="3"/>
      <c r="P22" s="3"/>
      <c r="Q22" s="3"/>
      <c r="R22" s="5"/>
    </row>
    <row r="23" spans="1:18" ht="15" customHeight="1" x14ac:dyDescent="0.35">
      <c r="A23" s="7"/>
      <c r="B23" s="120" t="s">
        <v>84</v>
      </c>
      <c r="C23" s="123"/>
      <c r="D23" s="9"/>
      <c r="E23" s="3"/>
      <c r="F23" s="3"/>
      <c r="G23" s="3"/>
      <c r="H23" s="3"/>
      <c r="I23" s="3"/>
      <c r="J23" s="3"/>
      <c r="K23" s="3"/>
      <c r="L23" s="3"/>
      <c r="M23" s="3"/>
      <c r="N23" s="3"/>
      <c r="O23" s="3"/>
      <c r="P23" s="3"/>
      <c r="Q23" s="3"/>
      <c r="R23" s="5"/>
    </row>
    <row r="24" spans="1:18" ht="25.5" customHeight="1" x14ac:dyDescent="0.35">
      <c r="A24" s="7"/>
      <c r="B24" s="124" t="s">
        <v>85</v>
      </c>
      <c r="C24" s="121"/>
      <c r="D24" s="9"/>
      <c r="E24" s="3"/>
      <c r="F24" s="3"/>
      <c r="G24" s="3"/>
      <c r="H24" s="3"/>
      <c r="I24" s="3"/>
      <c r="J24" s="3"/>
      <c r="K24" s="3"/>
      <c r="L24" s="3"/>
      <c r="M24" s="3"/>
      <c r="N24" s="3"/>
      <c r="O24" s="3"/>
      <c r="P24" s="3"/>
      <c r="Q24" s="3"/>
      <c r="R24" s="5"/>
    </row>
    <row r="25" spans="1:18" ht="15.75" customHeight="1" x14ac:dyDescent="0.35">
      <c r="A25" s="7"/>
      <c r="B25" s="452" t="s">
        <v>86</v>
      </c>
      <c r="C25" s="453"/>
      <c r="D25" s="9"/>
      <c r="E25" s="3"/>
      <c r="F25" s="3"/>
      <c r="G25" s="3"/>
      <c r="H25" s="3"/>
      <c r="I25" s="3"/>
      <c r="J25" s="3"/>
      <c r="K25" s="3"/>
      <c r="L25" s="3"/>
      <c r="M25" s="3"/>
      <c r="N25" s="3"/>
      <c r="O25" s="3"/>
      <c r="P25" s="3"/>
      <c r="Q25" s="3"/>
      <c r="R25" s="5"/>
    </row>
    <row r="26" spans="1:18" ht="15" customHeight="1" x14ac:dyDescent="0.35">
      <c r="A26" s="7"/>
      <c r="B26" s="438" t="s">
        <v>77</v>
      </c>
      <c r="C26" s="439"/>
      <c r="D26" s="9"/>
      <c r="E26" s="3"/>
      <c r="F26" s="3"/>
      <c r="G26" s="3"/>
      <c r="H26" s="3"/>
      <c r="I26" s="3"/>
      <c r="J26" s="3"/>
      <c r="K26" s="3"/>
      <c r="L26" s="3"/>
      <c r="M26" s="3"/>
      <c r="N26" s="3"/>
      <c r="O26" s="3"/>
      <c r="P26" s="3"/>
      <c r="Q26" s="3"/>
      <c r="R26" s="5"/>
    </row>
    <row r="27" spans="1:18" ht="15" customHeight="1" x14ac:dyDescent="0.35">
      <c r="A27" s="7"/>
      <c r="B27" s="120" t="s">
        <v>87</v>
      </c>
      <c r="C27" s="121"/>
      <c r="D27" s="9"/>
      <c r="E27" s="3"/>
      <c r="F27" s="3"/>
      <c r="G27" s="3"/>
      <c r="H27" s="3"/>
      <c r="I27" s="3"/>
      <c r="J27" s="3"/>
      <c r="K27" s="3"/>
      <c r="L27" s="3"/>
      <c r="M27" s="3"/>
      <c r="N27" s="3"/>
      <c r="O27" s="3"/>
      <c r="P27" s="3"/>
      <c r="Q27" s="3"/>
      <c r="R27" s="5"/>
    </row>
    <row r="28" spans="1:18" ht="15" customHeight="1" x14ac:dyDescent="0.35">
      <c r="A28" s="7"/>
      <c r="B28" s="120" t="s">
        <v>88</v>
      </c>
      <c r="C28" s="121"/>
      <c r="D28" s="9"/>
      <c r="E28" s="3"/>
      <c r="F28" s="3"/>
      <c r="G28" s="3"/>
      <c r="H28" s="3"/>
      <c r="I28" s="3"/>
      <c r="J28" s="3"/>
      <c r="K28" s="3"/>
      <c r="L28" s="3"/>
      <c r="M28" s="3"/>
      <c r="N28" s="3"/>
      <c r="O28" s="3"/>
      <c r="P28" s="3"/>
      <c r="Q28" s="3"/>
      <c r="R28" s="5"/>
    </row>
    <row r="29" spans="1:18" ht="15.75" customHeight="1" x14ac:dyDescent="0.35">
      <c r="A29" s="7"/>
      <c r="B29" s="117" t="s">
        <v>89</v>
      </c>
      <c r="C29" s="125"/>
      <c r="D29" s="9"/>
      <c r="E29" s="3"/>
      <c r="F29" s="3"/>
      <c r="G29" s="3"/>
      <c r="H29" s="3"/>
      <c r="I29" s="3"/>
      <c r="J29" s="3"/>
      <c r="K29" s="3"/>
      <c r="L29" s="3"/>
      <c r="M29" s="3"/>
      <c r="N29" s="3"/>
      <c r="O29" s="3"/>
      <c r="P29" s="3"/>
      <c r="Q29" s="3"/>
      <c r="R29" s="5"/>
    </row>
    <row r="30" spans="1:18" ht="8.15" customHeight="1" x14ac:dyDescent="0.35">
      <c r="A30" s="2"/>
      <c r="B30" s="448"/>
      <c r="C30" s="449"/>
      <c r="D30" s="3"/>
      <c r="E30" s="3"/>
      <c r="F30" s="3"/>
      <c r="G30" s="3"/>
      <c r="H30" s="3"/>
      <c r="I30" s="3"/>
      <c r="J30" s="3"/>
      <c r="K30" s="3"/>
      <c r="L30" s="3"/>
      <c r="M30" s="3"/>
      <c r="N30" s="3"/>
      <c r="O30" s="3"/>
      <c r="P30" s="3"/>
      <c r="Q30" s="3"/>
      <c r="R30" s="5"/>
    </row>
    <row r="31" spans="1:18" ht="15.75" customHeight="1" x14ac:dyDescent="0.35">
      <c r="A31" s="7"/>
      <c r="B31" s="450" t="s">
        <v>90</v>
      </c>
      <c r="C31" s="451"/>
      <c r="D31" s="9"/>
      <c r="E31" s="3"/>
      <c r="F31" s="3"/>
      <c r="G31" s="3"/>
      <c r="H31" s="3"/>
      <c r="I31" s="3"/>
      <c r="J31" s="3"/>
      <c r="K31" s="3"/>
      <c r="L31" s="3"/>
      <c r="M31" s="3"/>
      <c r="N31" s="3"/>
      <c r="O31" s="3"/>
      <c r="P31" s="3"/>
      <c r="Q31" s="3"/>
      <c r="R31" s="5"/>
    </row>
    <row r="32" spans="1:18" ht="15" customHeight="1" x14ac:dyDescent="0.35">
      <c r="A32" s="7"/>
      <c r="B32" s="438" t="s">
        <v>77</v>
      </c>
      <c r="C32" s="439"/>
      <c r="D32" s="9"/>
      <c r="E32" s="3"/>
      <c r="F32" s="3"/>
      <c r="G32" s="3"/>
      <c r="H32" s="3"/>
      <c r="I32" s="3"/>
      <c r="J32" s="3"/>
      <c r="K32" s="3"/>
      <c r="L32" s="3"/>
      <c r="M32" s="3"/>
      <c r="N32" s="3"/>
      <c r="O32" s="3"/>
      <c r="P32" s="3"/>
      <c r="Q32" s="3"/>
      <c r="R32" s="5"/>
    </row>
    <row r="33" spans="1:18" ht="14.5" customHeight="1" x14ac:dyDescent="0.35">
      <c r="A33" s="437"/>
      <c r="B33" s="120" t="s">
        <v>91</v>
      </c>
      <c r="C33" s="121"/>
      <c r="D33" s="9"/>
      <c r="E33" s="3"/>
      <c r="F33" s="3"/>
      <c r="G33" s="3"/>
      <c r="H33" s="3"/>
      <c r="I33" s="3"/>
      <c r="J33" s="3"/>
      <c r="K33" s="3"/>
      <c r="L33" s="3"/>
      <c r="M33" s="3"/>
      <c r="N33" s="3"/>
      <c r="O33" s="3"/>
      <c r="P33" s="3"/>
      <c r="Q33" s="3"/>
      <c r="R33" s="5"/>
    </row>
    <row r="34" spans="1:18" ht="15" customHeight="1" x14ac:dyDescent="0.35">
      <c r="A34" s="437"/>
      <c r="B34" s="120" t="s">
        <v>79</v>
      </c>
      <c r="C34" s="121"/>
      <c r="D34" s="9"/>
      <c r="E34" s="3"/>
      <c r="F34" s="3"/>
      <c r="G34" s="3"/>
      <c r="H34" s="3"/>
      <c r="I34" s="3"/>
      <c r="J34" s="3"/>
      <c r="K34" s="3"/>
      <c r="L34" s="3"/>
      <c r="M34" s="3"/>
      <c r="N34" s="3"/>
      <c r="O34" s="3"/>
      <c r="P34" s="3"/>
      <c r="Q34" s="3"/>
      <c r="R34" s="5"/>
    </row>
    <row r="35" spans="1:18" ht="15" customHeight="1" x14ac:dyDescent="0.35">
      <c r="A35" s="437"/>
      <c r="B35" s="120" t="s">
        <v>80</v>
      </c>
      <c r="C35" s="121"/>
      <c r="D35" s="9"/>
      <c r="E35" s="3"/>
      <c r="F35" s="3"/>
      <c r="G35" s="3"/>
      <c r="H35" s="3"/>
      <c r="I35" s="3"/>
      <c r="J35" s="3"/>
      <c r="K35" s="3"/>
      <c r="L35" s="3"/>
      <c r="M35" s="3"/>
      <c r="N35" s="3"/>
      <c r="O35" s="3"/>
      <c r="P35" s="3"/>
      <c r="Q35" s="3"/>
      <c r="R35" s="5"/>
    </row>
    <row r="36" spans="1:18" ht="15" customHeight="1" x14ac:dyDescent="0.35">
      <c r="A36" s="437"/>
      <c r="B36" s="120" t="s">
        <v>81</v>
      </c>
      <c r="C36" s="121"/>
      <c r="D36" s="9"/>
      <c r="E36" s="3"/>
      <c r="F36" s="3"/>
      <c r="G36" s="3"/>
      <c r="H36" s="3"/>
      <c r="I36" s="3"/>
      <c r="J36" s="3"/>
      <c r="K36" s="3"/>
      <c r="L36" s="3"/>
      <c r="M36" s="3"/>
      <c r="N36" s="3"/>
      <c r="O36" s="3"/>
      <c r="P36" s="3"/>
      <c r="Q36" s="3"/>
      <c r="R36" s="5"/>
    </row>
    <row r="37" spans="1:18" ht="15" customHeight="1" x14ac:dyDescent="0.35">
      <c r="A37" s="437"/>
      <c r="B37" s="120" t="s">
        <v>70</v>
      </c>
      <c r="C37" s="121"/>
      <c r="D37" s="9"/>
      <c r="E37" s="3"/>
      <c r="F37" s="3"/>
      <c r="G37" s="3"/>
      <c r="H37" s="3"/>
      <c r="I37" s="3"/>
      <c r="J37" s="3"/>
      <c r="K37" s="3"/>
      <c r="L37" s="3"/>
      <c r="M37" s="3"/>
      <c r="N37" s="3"/>
      <c r="O37" s="3"/>
      <c r="P37" s="3"/>
      <c r="Q37" s="3"/>
      <c r="R37" s="5"/>
    </row>
    <row r="38" spans="1:18" ht="15" customHeight="1" x14ac:dyDescent="0.35">
      <c r="A38" s="437"/>
      <c r="B38" s="120" t="s">
        <v>92</v>
      </c>
      <c r="C38" s="121"/>
      <c r="D38" s="9"/>
      <c r="E38" s="3"/>
      <c r="F38" s="3"/>
      <c r="G38" s="3"/>
      <c r="H38" s="3"/>
      <c r="I38" s="3"/>
      <c r="J38" s="3"/>
      <c r="K38" s="3"/>
      <c r="L38" s="3"/>
      <c r="M38" s="3"/>
      <c r="N38" s="3"/>
      <c r="O38" s="3"/>
      <c r="P38" s="3"/>
      <c r="Q38" s="3"/>
      <c r="R38" s="5"/>
    </row>
    <row r="39" spans="1:18" ht="15" customHeight="1" x14ac:dyDescent="0.35">
      <c r="A39" s="437"/>
      <c r="B39" s="120" t="s">
        <v>93</v>
      </c>
      <c r="C39" s="123"/>
      <c r="D39" s="9"/>
      <c r="E39" s="3"/>
      <c r="F39" s="3"/>
      <c r="G39" s="3"/>
      <c r="H39" s="3"/>
      <c r="I39" s="3"/>
      <c r="J39" s="3"/>
      <c r="K39" s="3"/>
      <c r="L39" s="3"/>
      <c r="M39" s="3"/>
      <c r="N39" s="3"/>
      <c r="O39" s="3"/>
      <c r="P39" s="3"/>
      <c r="Q39" s="3"/>
      <c r="R39" s="5"/>
    </row>
    <row r="40" spans="1:18" ht="15.75" customHeight="1" x14ac:dyDescent="0.35">
      <c r="A40" s="7"/>
      <c r="B40" s="452" t="s">
        <v>66</v>
      </c>
      <c r="C40" s="453"/>
      <c r="D40" s="9"/>
      <c r="E40" s="3"/>
      <c r="F40" s="3"/>
      <c r="G40" s="3"/>
      <c r="H40" s="3"/>
      <c r="I40" s="3"/>
      <c r="J40" s="3"/>
      <c r="K40" s="3"/>
      <c r="L40" s="3"/>
      <c r="M40" s="3"/>
      <c r="N40" s="3"/>
      <c r="O40" s="3"/>
      <c r="P40" s="3"/>
      <c r="Q40" s="3"/>
      <c r="R40" s="126"/>
    </row>
    <row r="41" spans="1:18" ht="30" customHeight="1" x14ac:dyDescent="0.35">
      <c r="A41" s="7"/>
      <c r="B41" s="438" t="s">
        <v>94</v>
      </c>
      <c r="C41" s="439"/>
      <c r="D41" s="9"/>
      <c r="E41" s="3"/>
      <c r="F41" s="3"/>
      <c r="G41" s="3"/>
      <c r="H41" s="3"/>
      <c r="I41" s="3"/>
      <c r="J41" s="3"/>
      <c r="K41" s="3"/>
      <c r="L41" s="3"/>
      <c r="M41" s="3"/>
      <c r="N41" s="3"/>
      <c r="O41" s="3"/>
      <c r="P41" s="3"/>
      <c r="Q41" s="3"/>
      <c r="R41" s="5"/>
    </row>
    <row r="42" spans="1:18" ht="13.75" customHeight="1" x14ac:dyDescent="0.35">
      <c r="A42" s="7"/>
      <c r="B42" s="127" t="s">
        <v>95</v>
      </c>
      <c r="C42" s="121"/>
      <c r="D42" s="9"/>
      <c r="E42" s="3"/>
      <c r="F42" s="3"/>
      <c r="G42" s="3"/>
      <c r="H42" s="3"/>
      <c r="I42" s="3"/>
      <c r="J42" s="3"/>
      <c r="K42" s="3"/>
      <c r="L42" s="3"/>
      <c r="M42" s="3"/>
      <c r="N42" s="3"/>
      <c r="O42" s="3"/>
      <c r="P42" s="3"/>
      <c r="Q42" s="3"/>
      <c r="R42" s="5"/>
    </row>
    <row r="43" spans="1:18" ht="13.75" customHeight="1" x14ac:dyDescent="0.35">
      <c r="A43" s="7"/>
      <c r="B43" s="127" t="s">
        <v>88</v>
      </c>
      <c r="C43" s="121"/>
      <c r="D43" s="9"/>
      <c r="E43" s="3"/>
      <c r="F43" s="3"/>
      <c r="G43" s="3"/>
      <c r="H43" s="3"/>
      <c r="I43" s="3"/>
      <c r="J43" s="3"/>
      <c r="K43" s="3"/>
      <c r="L43" s="3"/>
      <c r="M43" s="3"/>
      <c r="N43" s="3"/>
      <c r="O43" s="3"/>
      <c r="P43" s="3"/>
      <c r="Q43" s="3"/>
      <c r="R43" s="5"/>
    </row>
    <row r="44" spans="1:18" ht="15.75" customHeight="1" x14ac:dyDescent="0.35">
      <c r="A44" s="7"/>
      <c r="B44" s="128" t="s">
        <v>92</v>
      </c>
      <c r="C44" s="125"/>
      <c r="D44" s="9"/>
      <c r="E44" s="3"/>
      <c r="F44" s="3"/>
      <c r="G44" s="3"/>
      <c r="H44" s="3"/>
      <c r="I44" s="3"/>
      <c r="J44" s="3"/>
      <c r="K44" s="3"/>
      <c r="L44" s="3"/>
      <c r="M44" s="3"/>
      <c r="N44" s="3"/>
      <c r="O44" s="3"/>
      <c r="P44" s="3"/>
      <c r="Q44" s="3"/>
      <c r="R44" s="5"/>
    </row>
    <row r="45" spans="1:18" ht="8.15" customHeight="1" x14ac:dyDescent="0.35">
      <c r="A45" s="2"/>
      <c r="B45" s="448"/>
      <c r="C45" s="449"/>
      <c r="D45" s="3"/>
      <c r="E45" s="3"/>
      <c r="F45" s="3"/>
      <c r="G45" s="3"/>
      <c r="H45" s="3"/>
      <c r="I45" s="3"/>
      <c r="J45" s="3"/>
      <c r="K45" s="3"/>
      <c r="L45" s="3"/>
      <c r="M45" s="3"/>
      <c r="N45" s="3"/>
      <c r="O45" s="3"/>
      <c r="P45" s="3"/>
      <c r="Q45" s="3"/>
      <c r="R45" s="5"/>
    </row>
    <row r="46" spans="1:18" ht="15.75" customHeight="1" x14ac:dyDescent="0.35">
      <c r="A46" s="7"/>
      <c r="B46" s="450" t="s">
        <v>96</v>
      </c>
      <c r="C46" s="451"/>
      <c r="D46" s="9"/>
      <c r="E46" s="3"/>
      <c r="F46" s="3"/>
      <c r="G46" s="3"/>
      <c r="H46" s="3"/>
      <c r="I46" s="3"/>
      <c r="J46" s="3"/>
      <c r="K46" s="3"/>
      <c r="L46" s="3"/>
      <c r="M46" s="3"/>
      <c r="N46" s="3"/>
      <c r="O46" s="3"/>
      <c r="P46" s="3"/>
      <c r="Q46" s="3"/>
      <c r="R46" s="5"/>
    </row>
    <row r="47" spans="1:18" ht="15" customHeight="1" x14ac:dyDescent="0.35">
      <c r="A47" s="7"/>
      <c r="B47" s="438" t="s">
        <v>97</v>
      </c>
      <c r="C47" s="439"/>
      <c r="D47" s="9"/>
      <c r="E47" s="3"/>
      <c r="F47" s="3"/>
      <c r="G47" s="3"/>
      <c r="H47" s="3"/>
      <c r="I47" s="3"/>
      <c r="J47" s="3"/>
      <c r="K47" s="3"/>
      <c r="L47" s="3"/>
      <c r="M47" s="3"/>
      <c r="N47" s="3"/>
      <c r="O47" s="3"/>
      <c r="P47" s="3"/>
      <c r="Q47" s="3"/>
      <c r="R47" s="5"/>
    </row>
    <row r="48" spans="1:18" ht="15" customHeight="1" x14ac:dyDescent="0.35">
      <c r="A48" s="7"/>
      <c r="B48" s="120" t="s">
        <v>98</v>
      </c>
      <c r="C48" s="121" t="str">
        <f>IF(Leverandørnavn1="","[Udfyldes automatisk]",Leverandørnavn1)</f>
        <v>[Udfyldes automatisk]</v>
      </c>
      <c r="D48" s="9"/>
      <c r="E48" s="3"/>
      <c r="F48" s="3"/>
      <c r="G48" s="3"/>
      <c r="H48" s="3"/>
      <c r="I48" s="3"/>
      <c r="J48" s="3"/>
      <c r="K48" s="3"/>
      <c r="L48" s="3"/>
      <c r="M48" s="3"/>
      <c r="N48" s="3"/>
      <c r="O48" s="3"/>
      <c r="P48" s="3"/>
      <c r="Q48" s="3"/>
      <c r="R48" s="5"/>
    </row>
    <row r="49" spans="1:18" ht="15" customHeight="1" x14ac:dyDescent="0.35">
      <c r="A49" s="7"/>
      <c r="B49" s="120" t="s">
        <v>98</v>
      </c>
      <c r="C49" s="121" t="str">
        <f>IF(Leverandørnavn2="","[Udfyldes automatisk]",Leverandørnavn2)</f>
        <v>[Udfyldes automatisk]</v>
      </c>
      <c r="D49" s="9"/>
      <c r="E49" s="3"/>
      <c r="F49" s="3"/>
      <c r="G49" s="3"/>
      <c r="H49" s="3"/>
      <c r="I49" s="3"/>
      <c r="J49" s="3"/>
      <c r="K49" s="3"/>
      <c r="L49" s="3"/>
      <c r="M49" s="3"/>
      <c r="N49" s="3"/>
      <c r="O49" s="3"/>
      <c r="P49" s="3"/>
      <c r="Q49" s="3"/>
      <c r="R49" s="5"/>
    </row>
    <row r="50" spans="1:18" ht="15" customHeight="1" x14ac:dyDescent="0.35">
      <c r="A50" s="7"/>
      <c r="B50" s="120" t="s">
        <v>98</v>
      </c>
      <c r="C50" s="121" t="str">
        <f>IF(Leverandørnavn3="","[Udfyldes automatisk]",Leverandørnavn3)</f>
        <v>[Udfyldes automatisk]</v>
      </c>
      <c r="D50" s="9"/>
      <c r="E50" s="3"/>
      <c r="F50" s="3"/>
      <c r="G50" s="3"/>
      <c r="H50" s="3"/>
      <c r="I50" s="3"/>
      <c r="J50" s="3"/>
      <c r="K50" s="3"/>
      <c r="L50" s="3"/>
      <c r="M50" s="3"/>
      <c r="N50" s="3"/>
      <c r="O50" s="3"/>
      <c r="P50" s="3"/>
      <c r="Q50" s="3"/>
      <c r="R50" s="5"/>
    </row>
    <row r="51" spans="1:18" ht="15" customHeight="1" x14ac:dyDescent="0.35">
      <c r="A51" s="7"/>
      <c r="B51" s="120" t="s">
        <v>98</v>
      </c>
      <c r="C51" s="121" t="str">
        <f>IF(Leverandørnavn4="","[Udfyldes automatisk]",Leverandørnavn4)</f>
        <v>[Udfyldes automatisk]</v>
      </c>
      <c r="D51" s="9"/>
      <c r="E51" s="3"/>
      <c r="F51" s="3"/>
      <c r="G51" s="3"/>
      <c r="H51" s="3"/>
      <c r="I51" s="3"/>
      <c r="J51" s="3"/>
      <c r="K51" s="3"/>
      <c r="L51" s="3"/>
      <c r="M51" s="3"/>
      <c r="N51" s="3"/>
      <c r="O51" s="3"/>
      <c r="P51" s="3"/>
      <c r="Q51" s="3"/>
      <c r="R51" s="5"/>
    </row>
    <row r="52" spans="1:18" ht="15" customHeight="1" x14ac:dyDescent="0.35">
      <c r="A52" s="7"/>
      <c r="B52" s="120" t="s">
        <v>98</v>
      </c>
      <c r="C52" s="121" t="str">
        <f>IF(Leverandørnavn5="","[Udfyldes automatisk]",Leverandørnavn5)</f>
        <v>[Udfyldes automatisk]</v>
      </c>
      <c r="D52" s="9"/>
      <c r="E52" s="3"/>
      <c r="F52" s="3"/>
      <c r="G52" s="3"/>
      <c r="H52" s="3"/>
      <c r="I52" s="3"/>
      <c r="J52" s="3"/>
      <c r="K52" s="3"/>
      <c r="L52" s="3"/>
      <c r="M52" s="3"/>
      <c r="N52" s="3"/>
      <c r="O52" s="3"/>
      <c r="P52" s="3"/>
      <c r="Q52" s="3"/>
      <c r="R52" s="5"/>
    </row>
    <row r="53" spans="1:18" ht="15" customHeight="1" x14ac:dyDescent="0.35">
      <c r="A53" s="7"/>
      <c r="B53" s="120" t="s">
        <v>98</v>
      </c>
      <c r="C53" s="121" t="str">
        <f>IF(Leverandørnavn6="","[Udfyldes automatisk]",Leverandørnavn6)</f>
        <v>[Udfyldes automatisk]</v>
      </c>
      <c r="D53" s="9"/>
      <c r="E53" s="3"/>
      <c r="F53" s="3"/>
      <c r="G53" s="3"/>
      <c r="H53" s="3"/>
      <c r="I53" s="3"/>
      <c r="J53" s="3"/>
      <c r="K53" s="3"/>
      <c r="L53" s="3"/>
      <c r="M53" s="3"/>
      <c r="N53" s="3"/>
      <c r="O53" s="3"/>
      <c r="P53" s="3"/>
      <c r="Q53" s="3"/>
      <c r="R53" s="5"/>
    </row>
    <row r="54" spans="1:18" ht="15" customHeight="1" x14ac:dyDescent="0.35">
      <c r="A54" s="7"/>
      <c r="B54" s="120" t="s">
        <v>98</v>
      </c>
      <c r="C54" s="121" t="str">
        <f>IF(Leverandørnavn7="","[Udfyldes automatisk]",Leverandørnavn7)</f>
        <v>[Udfyldes automatisk]</v>
      </c>
      <c r="D54" s="9"/>
      <c r="E54" s="3"/>
      <c r="F54" s="3"/>
      <c r="G54" s="3"/>
      <c r="H54" s="3"/>
      <c r="I54" s="3"/>
      <c r="J54" s="3"/>
      <c r="K54" s="3"/>
      <c r="L54" s="3"/>
      <c r="M54" s="3"/>
      <c r="N54" s="3"/>
      <c r="O54" s="3"/>
      <c r="P54" s="3"/>
      <c r="Q54" s="3"/>
      <c r="R54" s="5"/>
    </row>
    <row r="55" spans="1:18" ht="15" customHeight="1" x14ac:dyDescent="0.35">
      <c r="A55" s="7"/>
      <c r="B55" s="120" t="s">
        <v>98</v>
      </c>
      <c r="C55" s="121" t="str">
        <f>IF(Leverandørnavn8="","[Udfyldes automatisk]",Leverandørnavn8)</f>
        <v>[Udfyldes automatisk]</v>
      </c>
      <c r="D55" s="9"/>
      <c r="E55" s="3"/>
      <c r="F55" s="3"/>
      <c r="G55" s="3"/>
      <c r="H55" s="3"/>
      <c r="I55" s="3"/>
      <c r="J55" s="3"/>
      <c r="K55" s="3"/>
      <c r="L55" s="3"/>
      <c r="M55" s="3"/>
      <c r="N55" s="3"/>
      <c r="O55" s="3"/>
      <c r="P55" s="3"/>
      <c r="Q55" s="3"/>
      <c r="R55" s="5"/>
    </row>
    <row r="56" spans="1:18" ht="15" customHeight="1" x14ac:dyDescent="0.35">
      <c r="A56" s="7"/>
      <c r="B56" s="120" t="s">
        <v>98</v>
      </c>
      <c r="C56" s="121" t="str">
        <f>IF(Leverandørnavn9="","[Udfyldes automatisk]",Leverandørnavn9)</f>
        <v>[Udfyldes automatisk]</v>
      </c>
      <c r="D56" s="9"/>
      <c r="E56" s="3"/>
      <c r="F56" s="3"/>
      <c r="G56" s="3"/>
      <c r="H56" s="3"/>
      <c r="I56" s="3"/>
      <c r="J56" s="3"/>
      <c r="K56" s="3"/>
      <c r="L56" s="3"/>
      <c r="M56" s="3"/>
      <c r="N56" s="3"/>
      <c r="O56" s="3"/>
      <c r="P56" s="3"/>
      <c r="Q56" s="3"/>
      <c r="R56" s="5"/>
    </row>
    <row r="57" spans="1:18" s="165" customFormat="1" ht="15" customHeight="1" x14ac:dyDescent="0.35">
      <c r="A57" s="7"/>
      <c r="B57" s="120" t="s">
        <v>98</v>
      </c>
      <c r="C57" s="265" t="str">
        <f>IF(Leverandørnavn10="","[Udfyldes automatisk]",Leverandørnavn10)</f>
        <v>[Udfyldes automatisk]</v>
      </c>
      <c r="D57" s="9"/>
      <c r="E57" s="3"/>
      <c r="F57" s="3"/>
      <c r="G57" s="3"/>
      <c r="H57" s="3"/>
      <c r="I57" s="3"/>
      <c r="J57" s="3"/>
      <c r="K57" s="3"/>
      <c r="L57" s="3"/>
      <c r="M57" s="3"/>
      <c r="N57" s="3"/>
      <c r="O57" s="3"/>
      <c r="P57" s="3"/>
      <c r="Q57" s="3"/>
      <c r="R57" s="5"/>
    </row>
    <row r="58" spans="1:18" s="165" customFormat="1" ht="15" customHeight="1" x14ac:dyDescent="0.35">
      <c r="A58" s="7"/>
      <c r="B58" s="120" t="s">
        <v>98</v>
      </c>
      <c r="C58" s="265" t="str">
        <f>IF(Leverandørnavn11="","[Udfyldes automatisk]",Leverandørnavn11)</f>
        <v>[Udfyldes automatisk]</v>
      </c>
      <c r="D58" s="9"/>
      <c r="E58" s="3"/>
      <c r="F58" s="3"/>
      <c r="G58" s="3"/>
      <c r="H58" s="3"/>
      <c r="I58" s="3"/>
      <c r="J58" s="3"/>
      <c r="K58" s="3"/>
      <c r="L58" s="3"/>
      <c r="M58" s="3"/>
      <c r="N58" s="3"/>
      <c r="O58" s="3"/>
      <c r="P58" s="3"/>
      <c r="Q58" s="3"/>
      <c r="R58" s="5"/>
    </row>
    <row r="59" spans="1:18" s="165" customFormat="1" ht="15" customHeight="1" x14ac:dyDescent="0.35">
      <c r="A59" s="7"/>
      <c r="B59" s="120" t="s">
        <v>98</v>
      </c>
      <c r="C59" s="265" t="str">
        <f>IF(Leverandørnavn12="","[Udfyldes automatisk]",Leverandørnavn12)</f>
        <v>[Udfyldes automatisk]</v>
      </c>
      <c r="D59" s="9"/>
      <c r="E59" s="3"/>
      <c r="F59" s="3"/>
      <c r="G59" s="3"/>
      <c r="H59" s="3"/>
      <c r="I59" s="3"/>
      <c r="J59" s="3"/>
      <c r="K59" s="3"/>
      <c r="L59" s="3"/>
      <c r="M59" s="3"/>
      <c r="N59" s="3"/>
      <c r="O59" s="3"/>
      <c r="P59" s="3"/>
      <c r="Q59" s="3"/>
      <c r="R59" s="5"/>
    </row>
    <row r="60" spans="1:18" s="165" customFormat="1" ht="15" customHeight="1" x14ac:dyDescent="0.35">
      <c r="A60" s="7"/>
      <c r="B60" s="120" t="s">
        <v>98</v>
      </c>
      <c r="C60" s="265" t="str">
        <f>IF(Leverandørnavn13="","[Udfyldes automatisk]",Leverandørnavn13)</f>
        <v>[Udfyldes automatisk]</v>
      </c>
      <c r="D60" s="9"/>
      <c r="E60" s="3"/>
      <c r="F60" s="3"/>
      <c r="G60" s="3"/>
      <c r="H60" s="3"/>
      <c r="I60" s="3"/>
      <c r="J60" s="3"/>
      <c r="K60" s="3"/>
      <c r="L60" s="3"/>
      <c r="M60" s="3"/>
      <c r="N60" s="3"/>
      <c r="O60" s="3"/>
      <c r="P60" s="3"/>
      <c r="Q60" s="3"/>
      <c r="R60" s="5"/>
    </row>
    <row r="61" spans="1:18" s="165" customFormat="1" ht="15" customHeight="1" x14ac:dyDescent="0.35">
      <c r="A61" s="7"/>
      <c r="B61" s="120" t="s">
        <v>98</v>
      </c>
      <c r="C61" s="265" t="str">
        <f>IF(Leverandørnavn14="","[Udfyldes automatisk]",Leverandørnavn14)</f>
        <v>[Udfyldes automatisk]</v>
      </c>
      <c r="D61" s="9"/>
      <c r="E61" s="3"/>
      <c r="F61" s="3"/>
      <c r="G61" s="3"/>
      <c r="H61" s="3"/>
      <c r="I61" s="3"/>
      <c r="J61" s="3"/>
      <c r="K61" s="3"/>
      <c r="L61" s="3"/>
      <c r="M61" s="3"/>
      <c r="N61" s="3"/>
      <c r="O61" s="3"/>
      <c r="P61" s="3"/>
      <c r="Q61" s="3"/>
      <c r="R61" s="5"/>
    </row>
    <row r="62" spans="1:18" s="165" customFormat="1" ht="15" customHeight="1" x14ac:dyDescent="0.35">
      <c r="A62" s="7"/>
      <c r="B62" s="120" t="s">
        <v>98</v>
      </c>
      <c r="C62" s="265" t="str">
        <f>IF(Leverandørnavn15="","[Udfyldes automatisk]",Leverandørnavn15)</f>
        <v>[Udfyldes automatisk]</v>
      </c>
      <c r="D62" s="9"/>
      <c r="E62" s="3"/>
      <c r="F62" s="3"/>
      <c r="G62" s="3"/>
      <c r="H62" s="3"/>
      <c r="I62" s="3"/>
      <c r="J62" s="3"/>
      <c r="K62" s="3"/>
      <c r="L62" s="3"/>
      <c r="M62" s="3"/>
      <c r="N62" s="3"/>
      <c r="O62" s="3"/>
      <c r="P62" s="3"/>
      <c r="Q62" s="3"/>
      <c r="R62" s="5"/>
    </row>
    <row r="63" spans="1:18" s="165" customFormat="1" ht="15" customHeight="1" x14ac:dyDescent="0.35">
      <c r="A63" s="7"/>
      <c r="B63" s="120" t="s">
        <v>98</v>
      </c>
      <c r="C63" s="265" t="str">
        <f>IF(Leverandørnavn16="","[Udfyldes automatisk]",Leverandørnavn16)</f>
        <v>[Udfyldes automatisk]</v>
      </c>
      <c r="D63" s="9"/>
      <c r="E63" s="3"/>
      <c r="F63" s="3"/>
      <c r="G63" s="3"/>
      <c r="H63" s="3"/>
      <c r="I63" s="3"/>
      <c r="J63" s="3"/>
      <c r="K63" s="3"/>
      <c r="L63" s="3"/>
      <c r="M63" s="3"/>
      <c r="N63" s="3"/>
      <c r="O63" s="3"/>
      <c r="P63" s="3"/>
      <c r="Q63" s="3"/>
      <c r="R63" s="5"/>
    </row>
    <row r="64" spans="1:18" s="165" customFormat="1" ht="15" customHeight="1" x14ac:dyDescent="0.35">
      <c r="A64" s="7"/>
      <c r="B64" s="120" t="s">
        <v>98</v>
      </c>
      <c r="C64" s="265" t="str">
        <f>IF(Leverandørnavn17="","[Udfyldes automatisk]",Leverandørnavn17)</f>
        <v>[Udfyldes automatisk]</v>
      </c>
      <c r="D64" s="9"/>
      <c r="E64" s="3"/>
      <c r="F64" s="3"/>
      <c r="G64" s="3"/>
      <c r="H64" s="3"/>
      <c r="I64" s="3"/>
      <c r="J64" s="3"/>
      <c r="K64" s="3"/>
      <c r="L64" s="3"/>
      <c r="M64" s="3"/>
      <c r="N64" s="3"/>
      <c r="O64" s="3"/>
      <c r="P64" s="3"/>
      <c r="Q64" s="3"/>
      <c r="R64" s="5"/>
    </row>
    <row r="65" spans="1:18" s="165" customFormat="1" ht="15" customHeight="1" x14ac:dyDescent="0.35">
      <c r="A65" s="7"/>
      <c r="B65" s="120" t="s">
        <v>98</v>
      </c>
      <c r="C65" s="265" t="str">
        <f>IF(Leverandørnavn18="","[Udfyldes automatisk]",Leverandørnavn18)</f>
        <v>[Udfyldes automatisk]</v>
      </c>
      <c r="D65" s="9"/>
      <c r="E65" s="3"/>
      <c r="F65" s="3"/>
      <c r="G65" s="3"/>
      <c r="H65" s="3"/>
      <c r="I65" s="3"/>
      <c r="J65" s="3"/>
      <c r="K65" s="3"/>
      <c r="L65" s="3"/>
      <c r="M65" s="3"/>
      <c r="N65" s="3"/>
      <c r="O65" s="3"/>
      <c r="P65" s="3"/>
      <c r="Q65" s="3"/>
      <c r="R65" s="5"/>
    </row>
    <row r="66" spans="1:18" s="165" customFormat="1" ht="15" customHeight="1" x14ac:dyDescent="0.35">
      <c r="A66" s="7"/>
      <c r="B66" s="120" t="s">
        <v>98</v>
      </c>
      <c r="C66" s="265" t="str">
        <f>IF(Leverandørnavn19="","[Udfyldes automatisk]",Leverandørnavn19)</f>
        <v>[Udfyldes automatisk]</v>
      </c>
      <c r="D66" s="9"/>
      <c r="E66" s="3"/>
      <c r="F66" s="3"/>
      <c r="G66" s="3"/>
      <c r="H66" s="3"/>
      <c r="I66" s="3"/>
      <c r="J66" s="3"/>
      <c r="K66" s="3"/>
      <c r="L66" s="3"/>
      <c r="M66" s="3"/>
      <c r="N66" s="3"/>
      <c r="O66" s="3"/>
      <c r="P66" s="3"/>
      <c r="Q66" s="3"/>
      <c r="R66" s="5"/>
    </row>
    <row r="67" spans="1:18" s="165" customFormat="1" ht="15" customHeight="1" x14ac:dyDescent="0.35">
      <c r="A67" s="7"/>
      <c r="B67" s="120" t="s">
        <v>98</v>
      </c>
      <c r="C67" s="265" t="str">
        <f>IF(Leverandørnavn20="","[Udfyldes automatisk]",Leverandørnavn20)</f>
        <v>[Udfyldes automatisk]</v>
      </c>
      <c r="D67" s="9"/>
      <c r="E67" s="3"/>
      <c r="F67" s="3"/>
      <c r="G67" s="3"/>
      <c r="H67" s="3"/>
      <c r="I67" s="3"/>
      <c r="J67" s="3"/>
      <c r="K67" s="3"/>
      <c r="L67" s="3"/>
      <c r="M67" s="3"/>
      <c r="N67" s="3"/>
      <c r="O67" s="3"/>
      <c r="P67" s="3"/>
      <c r="Q67" s="3"/>
      <c r="R67" s="5"/>
    </row>
    <row r="68" spans="1:18" s="165" customFormat="1" ht="15" customHeight="1" x14ac:dyDescent="0.35">
      <c r="A68" s="7"/>
      <c r="B68" s="120" t="s">
        <v>98</v>
      </c>
      <c r="C68" s="265" t="str">
        <f>IF(Leverandørnavn21="","[Udfyldes automatisk]",Leverandørnavn21)</f>
        <v>[Udfyldes automatisk]</v>
      </c>
      <c r="D68" s="9"/>
      <c r="E68" s="3"/>
      <c r="F68" s="3"/>
      <c r="G68" s="3"/>
      <c r="H68" s="3"/>
      <c r="I68" s="3"/>
      <c r="J68" s="3"/>
      <c r="K68" s="3"/>
      <c r="L68" s="3"/>
      <c r="M68" s="3"/>
      <c r="N68" s="3"/>
      <c r="O68" s="3"/>
      <c r="P68" s="3"/>
      <c r="Q68" s="3"/>
      <c r="R68" s="5"/>
    </row>
    <row r="69" spans="1:18" s="165" customFormat="1" ht="15" customHeight="1" x14ac:dyDescent="0.35">
      <c r="A69" s="7"/>
      <c r="B69" s="120" t="s">
        <v>98</v>
      </c>
      <c r="C69" s="265" t="str">
        <f>IF(Leverandørnavn22="","[Udfyldes automatisk]",Leverandørnavn22)</f>
        <v>[Udfyldes automatisk]</v>
      </c>
      <c r="D69" s="9"/>
      <c r="E69" s="3"/>
      <c r="F69" s="3"/>
      <c r="G69" s="3"/>
      <c r="H69" s="3"/>
      <c r="I69" s="3"/>
      <c r="J69" s="3"/>
      <c r="K69" s="3"/>
      <c r="L69" s="3"/>
      <c r="M69" s="3"/>
      <c r="N69" s="3"/>
      <c r="O69" s="3"/>
      <c r="P69" s="3"/>
      <c r="Q69" s="3"/>
      <c r="R69" s="5"/>
    </row>
    <row r="70" spans="1:18" s="165" customFormat="1" ht="15" customHeight="1" x14ac:dyDescent="0.35">
      <c r="A70" s="7"/>
      <c r="B70" s="120" t="s">
        <v>98</v>
      </c>
      <c r="C70" s="265" t="str">
        <f>IF(Leverandørnavn23="","[Udfyldes automatisk]",Leverandørnavn23)</f>
        <v>[Udfyldes automatisk]</v>
      </c>
      <c r="D70" s="9"/>
      <c r="E70" s="3"/>
      <c r="F70" s="3"/>
      <c r="G70" s="3"/>
      <c r="H70" s="3"/>
      <c r="I70" s="3"/>
      <c r="J70" s="3"/>
      <c r="K70" s="3"/>
      <c r="L70" s="3"/>
      <c r="M70" s="3"/>
      <c r="N70" s="3"/>
      <c r="O70" s="3"/>
      <c r="P70" s="3"/>
      <c r="Q70" s="3"/>
      <c r="R70" s="5"/>
    </row>
    <row r="71" spans="1:18" s="165" customFormat="1" ht="15" customHeight="1" x14ac:dyDescent="0.35">
      <c r="A71" s="7"/>
      <c r="B71" s="120" t="s">
        <v>98</v>
      </c>
      <c r="C71" s="265" t="str">
        <f>IF(Leverandørnavn24="","[Udfyldes automatisk]",Leverandørnavn24)</f>
        <v>[Udfyldes automatisk]</v>
      </c>
      <c r="D71" s="9"/>
      <c r="E71" s="3"/>
      <c r="F71" s="3"/>
      <c r="G71" s="3"/>
      <c r="H71" s="3"/>
      <c r="I71" s="3"/>
      <c r="J71" s="3"/>
      <c r="K71" s="3"/>
      <c r="L71" s="3"/>
      <c r="M71" s="3"/>
      <c r="N71" s="3"/>
      <c r="O71" s="3"/>
      <c r="P71" s="3"/>
      <c r="Q71" s="3"/>
      <c r="R71" s="5"/>
    </row>
    <row r="72" spans="1:18" ht="15.75" customHeight="1" thickBot="1" x14ac:dyDescent="0.4">
      <c r="A72" s="7"/>
      <c r="B72" s="117" t="s">
        <v>98</v>
      </c>
      <c r="C72" s="125" t="str">
        <f>IF(Leverandørnavn25="","[Udfyldes automatisk]",Leverandørnavn25)</f>
        <v>[Udfyldes automatisk]</v>
      </c>
      <c r="D72" s="9"/>
      <c r="E72" s="3"/>
      <c r="F72" s="3"/>
      <c r="G72" s="3"/>
      <c r="H72" s="3"/>
      <c r="I72" s="3"/>
      <c r="J72" s="3"/>
      <c r="K72" s="3"/>
      <c r="L72" s="3"/>
      <c r="M72" s="3"/>
      <c r="N72" s="3"/>
      <c r="O72" s="3"/>
      <c r="P72" s="3"/>
      <c r="Q72" s="3"/>
      <c r="R72" s="5"/>
    </row>
    <row r="73" spans="1:18" ht="15" customHeight="1" x14ac:dyDescent="0.35">
      <c r="A73" s="2"/>
      <c r="B73" s="454"/>
      <c r="C73" s="455"/>
      <c r="D73" s="3"/>
      <c r="E73" s="3"/>
      <c r="F73" s="3"/>
      <c r="G73" s="3"/>
      <c r="H73" s="3"/>
      <c r="I73" s="3"/>
      <c r="J73" s="3"/>
      <c r="K73" s="3"/>
      <c r="L73" s="3"/>
      <c r="M73" s="3"/>
      <c r="N73" s="3"/>
      <c r="O73" s="3"/>
      <c r="P73" s="3"/>
      <c r="Q73" s="3"/>
      <c r="R73" s="5"/>
    </row>
    <row r="74" spans="1:18" ht="21" customHeight="1" x14ac:dyDescent="0.35">
      <c r="A74" s="7"/>
      <c r="B74" s="456" t="s">
        <v>99</v>
      </c>
      <c r="C74" s="457"/>
      <c r="D74" s="9"/>
      <c r="E74" s="3"/>
      <c r="F74" s="3"/>
      <c r="G74" s="3"/>
      <c r="H74" s="3"/>
      <c r="I74" s="3"/>
      <c r="J74" s="3"/>
      <c r="K74" s="3"/>
      <c r="L74" s="3"/>
      <c r="M74" s="3"/>
      <c r="N74" s="3"/>
      <c r="O74" s="3"/>
      <c r="P74" s="3"/>
      <c r="Q74" s="3"/>
      <c r="R74" s="5"/>
    </row>
    <row r="75" spans="1:18" ht="13.5" customHeight="1" x14ac:dyDescent="0.35">
      <c r="A75" s="7"/>
      <c r="B75" s="458" t="s">
        <v>100</v>
      </c>
      <c r="C75" s="459"/>
      <c r="D75" s="9"/>
      <c r="E75" s="3"/>
      <c r="F75" s="3"/>
      <c r="G75" s="3"/>
      <c r="H75" s="3"/>
      <c r="I75" s="3"/>
      <c r="J75" s="3"/>
      <c r="K75" s="3"/>
      <c r="L75" s="3"/>
      <c r="M75" s="3"/>
      <c r="N75" s="3"/>
      <c r="O75" s="3"/>
      <c r="P75" s="3"/>
      <c r="Q75" s="3"/>
      <c r="R75" s="5"/>
    </row>
    <row r="76" spans="1:18" ht="8.15" customHeight="1" x14ac:dyDescent="0.35">
      <c r="A76" s="2"/>
      <c r="B76" s="448"/>
      <c r="C76" s="449"/>
      <c r="D76" s="3"/>
      <c r="E76" s="3"/>
      <c r="F76" s="3"/>
      <c r="G76" s="3"/>
      <c r="H76" s="3"/>
      <c r="I76" s="3"/>
      <c r="J76" s="3"/>
      <c r="K76" s="3"/>
      <c r="L76" s="3"/>
      <c r="M76" s="3"/>
      <c r="N76" s="3"/>
      <c r="O76" s="3"/>
      <c r="P76" s="3"/>
      <c r="Q76" s="3"/>
      <c r="R76" s="5"/>
    </row>
    <row r="77" spans="1:18" ht="15.75" customHeight="1" x14ac:dyDescent="0.35">
      <c r="A77" s="7"/>
      <c r="B77" s="460" t="s">
        <v>101</v>
      </c>
      <c r="C77" s="461"/>
      <c r="D77" s="9"/>
      <c r="E77" s="3"/>
      <c r="F77" s="3"/>
      <c r="G77" s="3"/>
      <c r="H77" s="3"/>
      <c r="I77" s="3"/>
      <c r="J77" s="3"/>
      <c r="K77" s="3"/>
      <c r="L77" s="3"/>
      <c r="M77" s="3"/>
      <c r="N77" s="3"/>
      <c r="O77" s="3"/>
      <c r="P77" s="3"/>
      <c r="Q77" s="3"/>
      <c r="R77" s="5"/>
    </row>
    <row r="78" spans="1:18" ht="15" customHeight="1" x14ac:dyDescent="0.35">
      <c r="A78" s="7"/>
      <c r="B78" s="462" t="s">
        <v>102</v>
      </c>
      <c r="C78" s="463"/>
      <c r="D78" s="9"/>
      <c r="E78" s="3"/>
      <c r="F78" s="3"/>
      <c r="G78" s="3"/>
      <c r="H78" s="3"/>
      <c r="I78" s="3"/>
      <c r="J78" s="3"/>
      <c r="K78" s="3"/>
      <c r="L78" s="3"/>
      <c r="M78" s="3"/>
      <c r="N78" s="3"/>
      <c r="O78" s="3"/>
      <c r="P78" s="3"/>
      <c r="Q78" s="3"/>
      <c r="R78" s="5"/>
    </row>
    <row r="79" spans="1:18" ht="25.5" customHeight="1" x14ac:dyDescent="0.35">
      <c r="A79" s="7"/>
      <c r="B79" s="124" t="s">
        <v>103</v>
      </c>
      <c r="C79" s="121" t="str">
        <f>IF(Delaftalenavn="","[Udfyldes automatisk]",Delaftalenavn)</f>
        <v>[Udfyldes automatisk]</v>
      </c>
      <c r="D79" s="129" t="b">
        <f>IF(C79=Lister!C2,Lister!D2,IF(C79=Lister!C3,Lister!D3,IF(C79=Lister!C4,Lister!D4,IF(C79=Lister!C5,Lister!D5,IF(C79=Lister!C6,Lister!D6,IF(C79=Lister!C7,Lister!D7,IF(C79=Lister!C8,Lister!D8,IF(C79=Lister!C9,Lister!D9,IF(C79=Lister!C10,Lister!D10,IF(C79=Lister!C11,Lister!D11,IF(C79=Lister!C12,Lister!D12,IF(C79=Lister!C13,Lister!D13))))))))))))</f>
        <v>0</v>
      </c>
      <c r="E79" s="130"/>
      <c r="F79" s="3"/>
      <c r="G79" s="3"/>
      <c r="H79" s="3"/>
      <c r="I79" s="3"/>
      <c r="J79" s="3"/>
      <c r="K79" s="3"/>
      <c r="L79" s="3"/>
      <c r="M79" s="3"/>
      <c r="N79" s="3"/>
      <c r="O79" s="3"/>
      <c r="P79" s="3"/>
      <c r="Q79" s="3"/>
      <c r="R79" s="5"/>
    </row>
    <row r="80" spans="1:18" ht="25.5" customHeight="1" x14ac:dyDescent="0.35">
      <c r="A80" s="7"/>
      <c r="B80" s="124" t="s">
        <v>104</v>
      </c>
      <c r="C80" s="131"/>
      <c r="D80" s="9"/>
      <c r="E80" s="3"/>
      <c r="F80" s="3"/>
      <c r="G80" s="3"/>
      <c r="H80" s="3"/>
      <c r="I80" s="3"/>
      <c r="J80" s="3"/>
      <c r="K80" s="3"/>
      <c r="L80" s="3"/>
      <c r="M80" s="3"/>
      <c r="N80" s="3"/>
      <c r="O80" s="3"/>
      <c r="P80" s="3"/>
      <c r="Q80" s="3"/>
      <c r="R80" s="5"/>
    </row>
    <row r="81" spans="1:18" ht="25.5" customHeight="1" x14ac:dyDescent="0.35">
      <c r="A81" s="7"/>
      <c r="B81" s="124" t="s">
        <v>105</v>
      </c>
      <c r="C81" s="132"/>
      <c r="D81" s="9"/>
      <c r="E81" s="3"/>
      <c r="F81" s="3"/>
      <c r="G81" s="3"/>
      <c r="H81" s="3"/>
      <c r="I81" s="3"/>
      <c r="J81" s="3"/>
      <c r="K81" s="3"/>
      <c r="L81" s="3"/>
      <c r="M81" s="3"/>
      <c r="N81" s="3"/>
      <c r="O81" s="3"/>
      <c r="P81" s="3"/>
      <c r="Q81" s="3"/>
      <c r="R81" s="5"/>
    </row>
    <row r="82" spans="1:18" ht="25.5" customHeight="1" x14ac:dyDescent="0.35">
      <c r="A82" s="7"/>
      <c r="B82" s="124" t="s">
        <v>106</v>
      </c>
      <c r="C82" s="121"/>
      <c r="D82" s="9"/>
      <c r="E82" s="3"/>
      <c r="F82" s="3"/>
      <c r="G82" s="3"/>
      <c r="H82" s="3"/>
      <c r="I82" s="3"/>
      <c r="J82" s="3"/>
      <c r="K82" s="3"/>
      <c r="L82" s="3"/>
      <c r="M82" s="3"/>
      <c r="N82" s="3"/>
      <c r="O82" s="3"/>
      <c r="P82" s="3"/>
      <c r="Q82" s="3"/>
      <c r="R82" s="5"/>
    </row>
    <row r="83" spans="1:18" ht="26.25" customHeight="1" x14ac:dyDescent="0.35">
      <c r="A83" s="7"/>
      <c r="B83" s="133" t="s">
        <v>107</v>
      </c>
      <c r="C83" s="125">
        <f>(IF(Faggrupper!C15&lt;&gt;"",1,0)+IF(Faggrupper!C17&lt;&gt;"",1,0))+IF(Faggrupper!C19&lt;&gt;"",1,0)+IF(Faggrupper!C21&lt;&gt;"",1,0)+IF(Faggrupper!C23&lt;&gt;"",1,0)+IF(Faggrupper!C25&lt;&gt;"",1,0)+IF(Faggrupper!C27&lt;&gt;"",1,0)+IF(Faggrupper!C29&lt;&gt;"",1,0)+IF(Faggrupper!C31&lt;&gt;"",1,0)+IF(Faggrupper!C33&lt;&gt;"",1,0)</f>
        <v>0</v>
      </c>
      <c r="D83" s="9"/>
      <c r="E83" s="3"/>
      <c r="F83" s="3"/>
      <c r="G83" s="3"/>
      <c r="H83" s="3"/>
      <c r="I83" s="3"/>
      <c r="J83" s="3"/>
      <c r="K83" s="3"/>
      <c r="L83" s="3"/>
      <c r="M83" s="3"/>
      <c r="N83" s="3"/>
      <c r="O83" s="3"/>
      <c r="P83" s="3"/>
      <c r="Q83" s="3"/>
      <c r="R83" s="5"/>
    </row>
    <row r="84" spans="1:18" ht="8.15" customHeight="1" x14ac:dyDescent="0.35">
      <c r="A84" s="2"/>
      <c r="B84" s="448"/>
      <c r="C84" s="449"/>
      <c r="D84" s="3"/>
      <c r="E84" s="3"/>
      <c r="F84" s="3"/>
      <c r="G84" s="3"/>
      <c r="H84" s="3"/>
      <c r="I84" s="3"/>
      <c r="J84" s="3"/>
      <c r="K84" s="3"/>
      <c r="L84" s="3"/>
      <c r="M84" s="3"/>
      <c r="N84" s="3"/>
      <c r="O84" s="3"/>
      <c r="P84" s="3"/>
      <c r="Q84" s="3"/>
      <c r="R84" s="5"/>
    </row>
    <row r="85" spans="1:18" ht="15.75" customHeight="1" x14ac:dyDescent="0.35">
      <c r="A85" s="7"/>
      <c r="B85" s="460" t="s">
        <v>108</v>
      </c>
      <c r="C85" s="461"/>
      <c r="D85" s="9"/>
      <c r="E85" s="3"/>
      <c r="F85" s="3"/>
      <c r="G85" s="3"/>
      <c r="H85" s="3"/>
      <c r="I85" s="3"/>
      <c r="J85" s="3"/>
      <c r="K85" s="3"/>
      <c r="L85" s="3"/>
      <c r="M85" s="3"/>
      <c r="N85" s="3"/>
      <c r="O85" s="3"/>
      <c r="P85" s="3"/>
      <c r="Q85" s="3"/>
      <c r="R85" s="5"/>
    </row>
    <row r="86" spans="1:18" ht="74.150000000000006" customHeight="1" x14ac:dyDescent="0.35">
      <c r="A86" s="7"/>
      <c r="B86" s="462" t="s">
        <v>109</v>
      </c>
      <c r="C86" s="463"/>
      <c r="D86" s="9"/>
      <c r="E86" s="3"/>
      <c r="F86" s="3"/>
      <c r="G86" s="3"/>
      <c r="H86" s="3"/>
      <c r="I86" s="3"/>
      <c r="J86" s="3"/>
      <c r="K86" s="3"/>
      <c r="L86" s="3"/>
      <c r="M86" s="3"/>
      <c r="N86" s="3"/>
      <c r="O86" s="3"/>
      <c r="P86" s="3"/>
      <c r="Q86" s="3"/>
      <c r="R86" s="5"/>
    </row>
    <row r="87" spans="1:18" ht="15" customHeight="1" x14ac:dyDescent="0.35">
      <c r="A87" s="7"/>
      <c r="B87" s="134"/>
      <c r="C87" s="134"/>
      <c r="D87" s="9"/>
      <c r="E87" s="3"/>
      <c r="F87" s="3"/>
      <c r="G87" s="3"/>
      <c r="H87" s="3"/>
      <c r="I87" s="3"/>
      <c r="J87" s="3"/>
      <c r="K87" s="3"/>
      <c r="L87" s="3"/>
      <c r="M87" s="3"/>
      <c r="N87" s="3"/>
      <c r="O87" s="3"/>
      <c r="P87" s="3"/>
      <c r="Q87" s="3"/>
      <c r="R87" s="5"/>
    </row>
    <row r="88" spans="1:18" ht="15" customHeight="1" x14ac:dyDescent="0.35">
      <c r="A88" s="7"/>
      <c r="B88" s="134"/>
      <c r="C88" s="134"/>
      <c r="D88" s="9"/>
      <c r="E88" s="3"/>
      <c r="F88" s="3"/>
      <c r="G88" s="3"/>
      <c r="H88" s="3"/>
      <c r="I88" s="3"/>
      <c r="J88" s="3"/>
      <c r="K88" s="3"/>
      <c r="L88" s="3"/>
      <c r="M88" s="3"/>
      <c r="N88" s="3"/>
      <c r="O88" s="3"/>
      <c r="P88" s="3"/>
      <c r="Q88" s="3"/>
      <c r="R88" s="5"/>
    </row>
    <row r="89" spans="1:18" ht="15" customHeight="1" x14ac:dyDescent="0.35">
      <c r="A89" s="7"/>
      <c r="B89" s="134"/>
      <c r="C89" s="134"/>
      <c r="D89" s="9"/>
      <c r="E89" s="3"/>
      <c r="F89" s="3"/>
      <c r="G89" s="3"/>
      <c r="H89" s="3"/>
      <c r="I89" s="3"/>
      <c r="J89" s="3"/>
      <c r="K89" s="3"/>
      <c r="L89" s="3"/>
      <c r="M89" s="3"/>
      <c r="N89" s="3"/>
      <c r="O89" s="3"/>
      <c r="P89" s="3"/>
      <c r="Q89" s="3"/>
      <c r="R89" s="5"/>
    </row>
    <row r="90" spans="1:18" ht="15.75" customHeight="1" thickBot="1" x14ac:dyDescent="0.4">
      <c r="A90" s="7"/>
      <c r="B90" s="134"/>
      <c r="C90" s="134"/>
      <c r="D90" s="9"/>
      <c r="E90" s="3"/>
      <c r="F90" s="3"/>
      <c r="G90" s="3"/>
      <c r="H90" s="3"/>
      <c r="I90" s="3"/>
      <c r="J90" s="3"/>
      <c r="K90" s="3"/>
      <c r="L90" s="3"/>
      <c r="M90" s="3"/>
      <c r="N90" s="3"/>
      <c r="O90" s="3"/>
      <c r="P90" s="3"/>
      <c r="Q90" s="3"/>
      <c r="R90" s="5"/>
    </row>
    <row r="91" spans="1:18" ht="8.15" customHeight="1" thickBot="1" x14ac:dyDescent="0.4">
      <c r="A91" s="2"/>
      <c r="B91" s="448"/>
      <c r="C91" s="449"/>
      <c r="D91" s="3"/>
      <c r="E91" s="3"/>
      <c r="F91" s="3"/>
      <c r="G91" s="3"/>
      <c r="H91" s="3"/>
      <c r="I91" s="3"/>
      <c r="J91" s="3"/>
      <c r="K91" s="3"/>
      <c r="L91" s="3"/>
      <c r="M91" s="3"/>
      <c r="N91" s="3"/>
      <c r="O91" s="3"/>
      <c r="P91" s="3"/>
      <c r="Q91" s="3"/>
      <c r="R91" s="5"/>
    </row>
    <row r="92" spans="1:18" ht="15.75" customHeight="1" x14ac:dyDescent="0.35">
      <c r="A92" s="7"/>
      <c r="B92" s="460" t="s">
        <v>110</v>
      </c>
      <c r="C92" s="461"/>
      <c r="D92" s="9"/>
      <c r="E92" s="3"/>
      <c r="F92" s="3"/>
      <c r="G92" s="3"/>
      <c r="H92" s="3"/>
      <c r="I92" s="3"/>
      <c r="J92" s="3"/>
      <c r="K92" s="3"/>
      <c r="L92" s="3"/>
      <c r="M92" s="3"/>
      <c r="N92" s="3"/>
      <c r="O92" s="3"/>
      <c r="P92" s="3"/>
      <c r="Q92" s="3"/>
      <c r="R92" s="5"/>
    </row>
    <row r="93" spans="1:18" ht="40.9" customHeight="1" x14ac:dyDescent="0.35">
      <c r="A93" s="135"/>
      <c r="B93" s="462" t="s">
        <v>111</v>
      </c>
      <c r="C93" s="463"/>
      <c r="D93" s="9"/>
      <c r="E93" s="3"/>
      <c r="F93" s="3"/>
      <c r="G93" s="3"/>
      <c r="H93" s="3"/>
      <c r="I93" s="3"/>
      <c r="J93" s="3"/>
      <c r="K93" s="3"/>
      <c r="L93" s="3"/>
      <c r="M93" s="3"/>
      <c r="N93" s="3"/>
      <c r="O93" s="3"/>
      <c r="P93" s="3"/>
      <c r="Q93" s="3"/>
      <c r="R93" s="5"/>
    </row>
    <row r="94" spans="1:18" ht="13.75" customHeight="1" x14ac:dyDescent="0.35">
      <c r="A94" s="7"/>
      <c r="B94" s="136" t="str">
        <f>IF(ISBLANK(Udredningstyper!C15),"",Udredningstyper!C15)</f>
        <v/>
      </c>
      <c r="C94" s="137" t="str">
        <f>IF(ISBLANK(Udredningstyper!C25),"",Udredningstyper!C25)</f>
        <v/>
      </c>
      <c r="D94" s="9"/>
      <c r="E94" s="3"/>
      <c r="F94" s="3"/>
      <c r="G94" s="3"/>
      <c r="H94" s="3"/>
      <c r="I94" s="3"/>
      <c r="J94" s="3"/>
      <c r="K94" s="3"/>
      <c r="L94" s="3"/>
      <c r="M94" s="3"/>
      <c r="N94" s="3"/>
      <c r="O94" s="3"/>
      <c r="P94" s="3"/>
      <c r="Q94" s="3"/>
      <c r="R94" s="5"/>
    </row>
    <row r="95" spans="1:18" ht="13.75" customHeight="1" x14ac:dyDescent="0.35">
      <c r="A95" s="7"/>
      <c r="B95" s="136" t="str">
        <f>IF(ISBLANK(Udredningstyper!C17),"",Udredningstyper!C17)</f>
        <v/>
      </c>
      <c r="C95" s="137" t="str">
        <f>IF(ISBLANK(Udredningstyper!C27),"",Udredningstyper!C27)</f>
        <v/>
      </c>
      <c r="D95" s="9"/>
      <c r="E95" s="3"/>
      <c r="F95" s="3"/>
      <c r="G95" s="3"/>
      <c r="H95" s="3"/>
      <c r="I95" s="3"/>
      <c r="J95" s="3"/>
      <c r="K95" s="3"/>
      <c r="L95" s="3"/>
      <c r="M95" s="3"/>
      <c r="N95" s="3"/>
      <c r="O95" s="3"/>
      <c r="P95" s="3"/>
      <c r="Q95" s="3"/>
      <c r="R95" s="5"/>
    </row>
    <row r="96" spans="1:18" ht="13.75" customHeight="1" x14ac:dyDescent="0.35">
      <c r="A96" s="7"/>
      <c r="B96" s="136" t="str">
        <f>IF(ISBLANK(Udredningstyper!C19),"",Udredningstyper!C19)</f>
        <v/>
      </c>
      <c r="C96" s="137" t="str">
        <f>IF(ISBLANK(Udredningstyper!C29),"",Udredningstyper!C29)</f>
        <v/>
      </c>
      <c r="D96" s="9"/>
      <c r="E96" s="3"/>
      <c r="F96" s="3"/>
      <c r="G96" s="3"/>
      <c r="H96" s="3"/>
      <c r="I96" s="3"/>
      <c r="J96" s="3"/>
      <c r="K96" s="3"/>
      <c r="L96" s="3"/>
      <c r="M96" s="3"/>
      <c r="N96" s="3"/>
      <c r="O96" s="3"/>
      <c r="P96" s="3"/>
      <c r="Q96" s="3"/>
      <c r="R96" s="5"/>
    </row>
    <row r="97" spans="1:18" ht="13.75" customHeight="1" x14ac:dyDescent="0.35">
      <c r="A97" s="7"/>
      <c r="B97" s="136" t="str">
        <f>IF(ISBLANK(Udredningstyper!C21),"",Udredningstyper!C21)</f>
        <v/>
      </c>
      <c r="C97" s="137" t="str">
        <f>IF(ISBLANK(Udredningstyper!C31),"",Udredningstyper!C31)</f>
        <v/>
      </c>
      <c r="D97" s="9"/>
      <c r="E97" s="3"/>
      <c r="F97" s="3"/>
      <c r="G97" s="3"/>
      <c r="H97" s="3"/>
      <c r="I97" s="3"/>
      <c r="J97" s="3"/>
      <c r="K97" s="3"/>
      <c r="L97" s="3"/>
      <c r="M97" s="3"/>
      <c r="N97" s="3"/>
      <c r="O97" s="3"/>
      <c r="P97" s="3"/>
      <c r="Q97" s="3"/>
      <c r="R97" s="5"/>
    </row>
    <row r="98" spans="1:18" ht="15.75" customHeight="1" x14ac:dyDescent="0.35">
      <c r="A98" s="7"/>
      <c r="B98" s="138" t="str">
        <f>IF(ISBLANK(Udredningstyper!C23),"",Udredningstyper!C23)</f>
        <v/>
      </c>
      <c r="C98" s="139" t="str">
        <f>IF(ISBLANK(Udredningstyper!C33),"",Udredningstyper!C33)</f>
        <v/>
      </c>
      <c r="D98" s="9"/>
      <c r="E98" s="3"/>
      <c r="F98" s="3"/>
      <c r="G98" s="3"/>
      <c r="H98" s="3"/>
      <c r="I98" s="3"/>
      <c r="J98" s="3"/>
      <c r="K98" s="3"/>
      <c r="L98" s="3"/>
      <c r="M98" s="3"/>
      <c r="N98" s="3"/>
      <c r="O98" s="3"/>
      <c r="P98" s="3"/>
      <c r="Q98" s="3"/>
      <c r="R98" s="5"/>
    </row>
    <row r="99" spans="1:18" ht="8.15" customHeight="1" x14ac:dyDescent="0.35">
      <c r="A99" s="2"/>
      <c r="B99" s="448"/>
      <c r="C99" s="449"/>
      <c r="D99" s="3"/>
      <c r="E99" s="3"/>
      <c r="F99" s="3"/>
      <c r="G99" s="3"/>
      <c r="H99" s="3"/>
      <c r="I99" s="3"/>
      <c r="J99" s="3"/>
      <c r="K99" s="3"/>
      <c r="L99" s="3"/>
      <c r="M99" s="3"/>
      <c r="N99" s="3"/>
      <c r="O99" s="3"/>
      <c r="P99" s="3"/>
      <c r="Q99" s="3"/>
      <c r="R99" s="5"/>
    </row>
    <row r="100" spans="1:18" ht="15.75" customHeight="1" x14ac:dyDescent="0.35">
      <c r="A100" s="7"/>
      <c r="B100" s="460" t="s">
        <v>112</v>
      </c>
      <c r="C100" s="461"/>
      <c r="D100" s="9"/>
      <c r="E100" s="3"/>
      <c r="F100" s="3"/>
      <c r="G100" s="3"/>
      <c r="H100" s="3"/>
      <c r="I100" s="3"/>
      <c r="J100" s="3"/>
      <c r="K100" s="3"/>
      <c r="L100" s="3"/>
      <c r="M100" s="3"/>
      <c r="N100" s="3"/>
      <c r="O100" s="3"/>
      <c r="P100" s="3"/>
      <c r="Q100" s="3"/>
      <c r="R100" s="5"/>
    </row>
    <row r="101" spans="1:18" ht="40.9" customHeight="1" x14ac:dyDescent="0.35">
      <c r="A101" s="140"/>
      <c r="B101" s="462" t="s">
        <v>113</v>
      </c>
      <c r="C101" s="463"/>
      <c r="D101" s="9"/>
      <c r="E101" s="3"/>
      <c r="F101" s="3"/>
      <c r="G101" s="3"/>
      <c r="H101" s="3"/>
      <c r="I101" s="3"/>
      <c r="J101" s="3"/>
      <c r="K101" s="3"/>
      <c r="L101" s="3"/>
      <c r="M101" s="3"/>
      <c r="N101" s="3"/>
      <c r="O101" s="3"/>
      <c r="P101" s="3"/>
      <c r="Q101" s="3"/>
      <c r="R101" s="5"/>
    </row>
    <row r="102" spans="1:18" ht="13.75" customHeight="1" x14ac:dyDescent="0.35">
      <c r="A102" s="7"/>
      <c r="B102" s="136" t="str">
        <f>IF(ISBLANK('Metoder og faglige tilgange'!B15),"",'Metoder og faglige tilgange'!B15)</f>
        <v/>
      </c>
      <c r="C102" s="137" t="str">
        <f>IF(ISBLANK('Metoder og faglige tilgange'!B25),"",'Metoder og faglige tilgange'!B25)</f>
        <v/>
      </c>
      <c r="D102" s="9"/>
      <c r="E102" s="3"/>
      <c r="F102" s="3"/>
      <c r="G102" s="3"/>
      <c r="H102" s="3"/>
      <c r="I102" s="3"/>
      <c r="J102" s="3"/>
      <c r="K102" s="3"/>
      <c r="L102" s="3"/>
      <c r="M102" s="3"/>
      <c r="N102" s="3"/>
      <c r="O102" s="3"/>
      <c r="P102" s="3"/>
      <c r="Q102" s="3"/>
      <c r="R102" s="5"/>
    </row>
    <row r="103" spans="1:18" ht="13.75" customHeight="1" x14ac:dyDescent="0.35">
      <c r="A103" s="7"/>
      <c r="B103" s="136" t="str">
        <f>IF(ISBLANK('Metoder og faglige tilgange'!B17),"",'Metoder og faglige tilgange'!B17)</f>
        <v/>
      </c>
      <c r="C103" s="137" t="str">
        <f>IF(ISBLANK('Metoder og faglige tilgange'!B27),"",'Metoder og faglige tilgange'!B27)</f>
        <v/>
      </c>
      <c r="D103" s="9"/>
      <c r="E103" s="3"/>
      <c r="F103" s="3"/>
      <c r="G103" s="3"/>
      <c r="H103" s="3"/>
      <c r="I103" s="3"/>
      <c r="J103" s="3"/>
      <c r="K103" s="3"/>
      <c r="L103" s="3"/>
      <c r="M103" s="3"/>
      <c r="N103" s="3"/>
      <c r="O103" s="3"/>
      <c r="P103" s="3"/>
      <c r="Q103" s="3"/>
      <c r="R103" s="5"/>
    </row>
    <row r="104" spans="1:18" ht="13.75" customHeight="1" x14ac:dyDescent="0.35">
      <c r="A104" s="7"/>
      <c r="B104" s="136" t="str">
        <f>IF(ISBLANK('Metoder og faglige tilgange'!B19),"",'Metoder og faglige tilgange'!B19)</f>
        <v/>
      </c>
      <c r="C104" s="137" t="str">
        <f>IF(ISBLANK('Metoder og faglige tilgange'!B29),"",'Metoder og faglige tilgange'!B29)</f>
        <v/>
      </c>
      <c r="D104" s="9"/>
      <c r="E104" s="3"/>
      <c r="F104" s="3"/>
      <c r="G104" s="3"/>
      <c r="H104" s="3"/>
      <c r="I104" s="3"/>
      <c r="J104" s="3"/>
      <c r="K104" s="3"/>
      <c r="L104" s="3"/>
      <c r="M104" s="3"/>
      <c r="N104" s="3"/>
      <c r="O104" s="3"/>
      <c r="P104" s="3"/>
      <c r="Q104" s="3"/>
      <c r="R104" s="5"/>
    </row>
    <row r="105" spans="1:18" ht="13.75" customHeight="1" x14ac:dyDescent="0.35">
      <c r="A105" s="7"/>
      <c r="B105" s="136" t="str">
        <f>IF(ISBLANK('Metoder og faglige tilgange'!B21),"",'Metoder og faglige tilgange'!B21)</f>
        <v/>
      </c>
      <c r="C105" s="137" t="str">
        <f>IF(ISBLANK('Metoder og faglige tilgange'!B31),"",'Metoder og faglige tilgange'!B31)</f>
        <v/>
      </c>
      <c r="D105" s="9"/>
      <c r="E105" s="3"/>
      <c r="F105" s="3"/>
      <c r="G105" s="3"/>
      <c r="H105" s="3"/>
      <c r="I105" s="3"/>
      <c r="J105" s="3"/>
      <c r="K105" s="3"/>
      <c r="L105" s="3"/>
      <c r="M105" s="3"/>
      <c r="N105" s="3"/>
      <c r="O105" s="3"/>
      <c r="P105" s="3"/>
      <c r="Q105" s="3"/>
      <c r="R105" s="5"/>
    </row>
    <row r="106" spans="1:18" ht="15.75" customHeight="1" x14ac:dyDescent="0.35">
      <c r="A106" s="7"/>
      <c r="B106" s="138" t="str">
        <f>IF(ISBLANK('Metoder og faglige tilgange'!B23),"",'Metoder og faglige tilgange'!B23)</f>
        <v/>
      </c>
      <c r="C106" s="139" t="str">
        <f>IF(ISBLANK('Metoder og faglige tilgange'!B33),"",'Metoder og faglige tilgange'!B33)</f>
        <v/>
      </c>
      <c r="D106" s="9"/>
      <c r="E106" s="3"/>
      <c r="F106" s="3"/>
      <c r="G106" s="3"/>
      <c r="H106" s="3"/>
      <c r="I106" s="3"/>
      <c r="J106" s="3"/>
      <c r="K106" s="3"/>
      <c r="L106" s="3"/>
      <c r="M106" s="3"/>
      <c r="N106" s="3"/>
      <c r="O106" s="3"/>
      <c r="P106" s="3"/>
      <c r="Q106" s="3"/>
      <c r="R106" s="5"/>
    </row>
    <row r="107" spans="1:18" ht="8.15" customHeight="1" x14ac:dyDescent="0.35">
      <c r="A107" s="2"/>
      <c r="B107" s="448"/>
      <c r="C107" s="449"/>
      <c r="D107" s="3"/>
      <c r="E107" s="3"/>
      <c r="F107" s="3"/>
      <c r="G107" s="3"/>
      <c r="H107" s="3"/>
      <c r="I107" s="3"/>
      <c r="J107" s="3"/>
      <c r="K107" s="3"/>
      <c r="L107" s="3"/>
      <c r="M107" s="3"/>
      <c r="N107" s="3"/>
      <c r="O107" s="3"/>
      <c r="P107" s="3"/>
      <c r="Q107" s="3"/>
      <c r="R107" s="5"/>
    </row>
    <row r="108" spans="1:18" ht="15.75" customHeight="1" x14ac:dyDescent="0.35">
      <c r="A108" s="7"/>
      <c r="B108" s="460" t="s">
        <v>114</v>
      </c>
      <c r="C108" s="461"/>
      <c r="D108" s="9"/>
      <c r="E108" s="3"/>
      <c r="F108" s="3"/>
      <c r="G108" s="3"/>
      <c r="H108" s="3"/>
      <c r="I108" s="3"/>
      <c r="J108" s="3"/>
      <c r="K108" s="3"/>
      <c r="L108" s="3"/>
      <c r="M108" s="3"/>
      <c r="N108" s="3"/>
      <c r="O108" s="3"/>
      <c r="P108" s="3"/>
      <c r="Q108" s="3"/>
      <c r="R108" s="5"/>
    </row>
    <row r="109" spans="1:18" ht="40.9" customHeight="1" x14ac:dyDescent="0.35">
      <c r="A109" s="140"/>
      <c r="B109" s="462" t="s">
        <v>240</v>
      </c>
      <c r="C109" s="463"/>
      <c r="D109" s="9"/>
      <c r="E109" s="3"/>
      <c r="F109" s="3"/>
      <c r="G109" s="3"/>
      <c r="H109" s="3"/>
      <c r="I109" s="3"/>
      <c r="J109" s="3"/>
      <c r="K109" s="3"/>
      <c r="L109" s="3"/>
      <c r="M109" s="3"/>
      <c r="N109" s="3"/>
      <c r="O109" s="3"/>
      <c r="P109" s="3"/>
      <c r="Q109" s="3"/>
      <c r="R109" s="5"/>
    </row>
    <row r="110" spans="1:18" ht="15" customHeight="1" x14ac:dyDescent="0.35">
      <c r="A110" s="7"/>
      <c r="B110" s="136">
        <f>IF(Faggrupper!C15="Øvrig faggruppe",Faggrupper!C16,Faggrupper!C15)</f>
        <v>0</v>
      </c>
      <c r="C110" s="137">
        <f>IF(Faggrupper!C25="Øvrig faggruppe",Faggrupper!C26,Faggrupper!C25)</f>
        <v>0</v>
      </c>
      <c r="D110" s="9"/>
      <c r="E110" s="3"/>
      <c r="F110" s="3"/>
      <c r="G110" s="3"/>
      <c r="H110" s="3"/>
      <c r="I110" s="3"/>
      <c r="J110" s="3"/>
      <c r="K110" s="3"/>
      <c r="L110" s="3"/>
      <c r="M110" s="3"/>
      <c r="N110" s="3"/>
      <c r="O110" s="3"/>
      <c r="P110" s="3"/>
      <c r="Q110" s="3"/>
      <c r="R110" s="5"/>
    </row>
    <row r="111" spans="1:18" ht="15" customHeight="1" x14ac:dyDescent="0.35">
      <c r="A111" s="7"/>
      <c r="B111" s="136">
        <f>IF(Faggrupper!C17="Øvrig faggruppe",Faggrupper!C18,Faggrupper!C17)</f>
        <v>0</v>
      </c>
      <c r="C111" s="137">
        <f>IF(Faggrupper!C27="Øvrig faggruppe",Faggrupper!C28,Faggrupper!C27)</f>
        <v>0</v>
      </c>
      <c r="D111" s="9"/>
      <c r="E111" s="3"/>
      <c r="F111" s="3"/>
      <c r="G111" s="3"/>
      <c r="H111" s="3"/>
      <c r="I111" s="3"/>
      <c r="J111" s="3"/>
      <c r="K111" s="3"/>
      <c r="L111" s="3"/>
      <c r="M111" s="3"/>
      <c r="N111" s="3"/>
      <c r="O111" s="3"/>
      <c r="P111" s="3"/>
      <c r="Q111" s="3"/>
      <c r="R111" s="5"/>
    </row>
    <row r="112" spans="1:18" ht="15" customHeight="1" x14ac:dyDescent="0.35">
      <c r="A112" s="7"/>
      <c r="B112" s="136">
        <f>IF(Faggrupper!C19="Øvrig faggruppe",Faggrupper!C20,Faggrupper!C19)</f>
        <v>0</v>
      </c>
      <c r="C112" s="137">
        <f>IF(Faggrupper!C29="Øvrig faggruppe",Faggrupper!C30,Faggrupper!C29)</f>
        <v>0</v>
      </c>
      <c r="D112" s="9"/>
      <c r="E112" s="3"/>
      <c r="F112" s="3"/>
      <c r="G112" s="3"/>
      <c r="H112" s="3"/>
      <c r="I112" s="3"/>
      <c r="J112" s="3"/>
      <c r="K112" s="3"/>
      <c r="L112" s="3"/>
      <c r="M112" s="3"/>
      <c r="N112" s="3"/>
      <c r="O112" s="3"/>
      <c r="P112" s="3"/>
      <c r="Q112" s="3"/>
      <c r="R112" s="5"/>
    </row>
    <row r="113" spans="1:18" ht="15" customHeight="1" x14ac:dyDescent="0.35">
      <c r="A113" s="7"/>
      <c r="B113" s="136">
        <f>IF(Faggrupper!C21="Øvrig faggruppe",Faggrupper!C22,Faggrupper!C21)</f>
        <v>0</v>
      </c>
      <c r="C113" s="137">
        <f>IF(Faggrupper!C31="Øvrig faggruppe",Faggrupper!C32,Faggrupper!C31)</f>
        <v>0</v>
      </c>
      <c r="D113" s="9"/>
      <c r="E113" s="3"/>
      <c r="F113" s="3"/>
      <c r="G113" s="3"/>
      <c r="H113" s="3"/>
      <c r="I113" s="3"/>
      <c r="J113" s="3"/>
      <c r="K113" s="3"/>
      <c r="L113" s="3"/>
      <c r="M113" s="3"/>
      <c r="N113" s="3"/>
      <c r="O113" s="3"/>
      <c r="P113" s="3"/>
      <c r="Q113" s="3"/>
      <c r="R113" s="5"/>
    </row>
    <row r="114" spans="1:18" ht="15.75" customHeight="1" thickBot="1" x14ac:dyDescent="0.4">
      <c r="A114" s="7"/>
      <c r="B114" s="138">
        <f>IF(Faggrupper!C23="Øvrig faggruppe",Faggrupper!C24,Faggrupper!C23)</f>
        <v>0</v>
      </c>
      <c r="C114" s="139">
        <f>IF(Faggrupper!C33="Øvrig faggruppe",Faggrupper!C34,Faggrupper!C33)</f>
        <v>0</v>
      </c>
      <c r="D114" s="9"/>
      <c r="E114" s="3"/>
      <c r="F114" s="3"/>
      <c r="G114" s="3"/>
      <c r="H114" s="3"/>
      <c r="I114" s="3"/>
      <c r="J114" s="3"/>
      <c r="K114" s="3"/>
      <c r="L114" s="3"/>
      <c r="M114" s="3"/>
      <c r="N114" s="3"/>
      <c r="O114" s="3"/>
      <c r="P114" s="3"/>
      <c r="Q114" s="3"/>
      <c r="R114" s="5"/>
    </row>
    <row r="115" spans="1:18" ht="15" customHeight="1" x14ac:dyDescent="0.35">
      <c r="A115" s="2"/>
      <c r="B115" s="466"/>
      <c r="C115" s="467"/>
      <c r="D115" s="3"/>
      <c r="E115" s="3"/>
      <c r="F115" s="3"/>
      <c r="G115" s="3"/>
      <c r="H115" s="3"/>
      <c r="I115" s="3"/>
      <c r="J115" s="3"/>
      <c r="K115" s="3"/>
      <c r="L115" s="3"/>
      <c r="M115" s="3"/>
      <c r="N115" s="3"/>
      <c r="O115" s="3"/>
      <c r="P115" s="3"/>
      <c r="Q115" s="3"/>
      <c r="R115" s="5"/>
    </row>
    <row r="116" spans="1:18" ht="21" customHeight="1" x14ac:dyDescent="0.35">
      <c r="A116" s="2"/>
      <c r="B116" s="464"/>
      <c r="C116" s="465"/>
      <c r="D116" s="3"/>
      <c r="E116" s="3"/>
      <c r="F116" s="3"/>
      <c r="G116" s="3"/>
      <c r="H116" s="3"/>
      <c r="I116" s="3"/>
      <c r="J116" s="3"/>
      <c r="K116" s="3"/>
      <c r="L116" s="3"/>
      <c r="M116" s="3"/>
      <c r="N116" s="3"/>
      <c r="O116" s="3"/>
      <c r="P116" s="3"/>
      <c r="Q116" s="3"/>
      <c r="R116" s="5"/>
    </row>
    <row r="117" spans="1:18" ht="45" customHeight="1" x14ac:dyDescent="0.35">
      <c r="A117" s="2"/>
      <c r="B117" s="472"/>
      <c r="C117" s="473"/>
      <c r="D117" s="3"/>
      <c r="E117" s="3"/>
      <c r="F117" s="3"/>
      <c r="G117" s="3"/>
      <c r="H117" s="3"/>
      <c r="I117" s="3"/>
      <c r="J117" s="3"/>
      <c r="K117" s="3"/>
      <c r="L117" s="3"/>
      <c r="M117" s="3"/>
      <c r="N117" s="3"/>
      <c r="O117" s="3"/>
      <c r="P117" s="3"/>
      <c r="Q117" s="3"/>
      <c r="R117" s="5"/>
    </row>
    <row r="118" spans="1:18" ht="8.15" customHeight="1" x14ac:dyDescent="0.35">
      <c r="A118" s="2"/>
      <c r="B118" s="259"/>
      <c r="C118" s="260"/>
      <c r="D118" s="3"/>
      <c r="E118" s="3"/>
      <c r="F118" s="3"/>
      <c r="G118" s="3"/>
      <c r="H118" s="3"/>
      <c r="I118" s="3"/>
      <c r="J118" s="3"/>
      <c r="K118" s="3"/>
      <c r="L118" s="3"/>
      <c r="M118" s="3"/>
      <c r="N118" s="3"/>
      <c r="O118" s="3"/>
      <c r="P118" s="3"/>
      <c r="Q118" s="3"/>
      <c r="R118" s="5"/>
    </row>
    <row r="119" spans="1:18" ht="15.75" customHeight="1" x14ac:dyDescent="0.35">
      <c r="A119" s="2"/>
      <c r="B119" s="470"/>
      <c r="C119" s="471"/>
      <c r="D119" s="3"/>
      <c r="E119" s="3"/>
      <c r="F119" s="3"/>
      <c r="G119" s="3"/>
      <c r="H119" s="3"/>
      <c r="I119" s="3"/>
      <c r="J119" s="3"/>
      <c r="K119" s="3"/>
      <c r="L119" s="3"/>
      <c r="M119" s="3"/>
      <c r="N119" s="3"/>
      <c r="O119" s="3"/>
      <c r="P119" s="3"/>
      <c r="Q119" s="3"/>
      <c r="R119" s="5"/>
    </row>
    <row r="120" spans="1:18" ht="110.5" customHeight="1" x14ac:dyDescent="0.35">
      <c r="A120" s="2"/>
      <c r="B120" s="472"/>
      <c r="C120" s="473"/>
      <c r="D120" s="3"/>
      <c r="E120" s="3"/>
      <c r="F120" s="3"/>
      <c r="G120" s="3"/>
      <c r="H120" s="3"/>
      <c r="I120" s="3"/>
      <c r="J120" s="3"/>
      <c r="K120" s="3"/>
      <c r="L120" s="3"/>
      <c r="M120" s="3"/>
      <c r="N120" s="3"/>
      <c r="O120" s="3"/>
      <c r="P120" s="3"/>
      <c r="Q120" s="3"/>
      <c r="R120" s="5"/>
    </row>
    <row r="121" spans="1:18" ht="15" customHeight="1" x14ac:dyDescent="0.35">
      <c r="A121" s="2"/>
      <c r="B121" s="261"/>
      <c r="C121" s="262"/>
      <c r="D121" s="3"/>
      <c r="E121" s="3"/>
      <c r="F121" s="3"/>
      <c r="G121" s="3"/>
      <c r="H121" s="3"/>
      <c r="I121" s="3"/>
      <c r="J121" s="3"/>
      <c r="K121" s="3"/>
      <c r="L121" s="3"/>
      <c r="M121" s="3"/>
      <c r="N121" s="3"/>
      <c r="O121" s="3"/>
      <c r="P121" s="3"/>
      <c r="Q121" s="3"/>
      <c r="R121" s="5"/>
    </row>
    <row r="122" spans="1:18" ht="247.5" customHeight="1" x14ac:dyDescent="0.35">
      <c r="A122" s="2"/>
      <c r="B122" s="468"/>
      <c r="C122" s="469"/>
      <c r="D122" s="3"/>
      <c r="E122" s="3"/>
      <c r="F122" s="3"/>
      <c r="G122" s="3"/>
      <c r="H122" s="16"/>
      <c r="I122" s="3"/>
      <c r="J122" s="3"/>
      <c r="K122" s="3"/>
      <c r="L122" s="3"/>
      <c r="M122" s="3"/>
      <c r="N122" s="3"/>
      <c r="O122" s="3"/>
      <c r="P122" s="3"/>
      <c r="Q122" s="3"/>
      <c r="R122" s="5"/>
    </row>
    <row r="123" spans="1:18" ht="8.15" customHeight="1" x14ac:dyDescent="0.35">
      <c r="A123" s="2"/>
      <c r="B123" s="259"/>
      <c r="C123" s="260"/>
      <c r="D123" s="3"/>
      <c r="E123" s="3"/>
      <c r="F123" s="3"/>
      <c r="G123" s="3"/>
      <c r="H123" s="3"/>
      <c r="I123" s="3"/>
      <c r="J123" s="3"/>
      <c r="K123" s="3"/>
      <c r="L123" s="3"/>
      <c r="M123" s="3"/>
      <c r="N123" s="3"/>
      <c r="O123" s="3"/>
      <c r="P123" s="3"/>
      <c r="Q123" s="3"/>
      <c r="R123" s="5"/>
    </row>
    <row r="124" spans="1:18" ht="15.75" customHeight="1" x14ac:dyDescent="0.35">
      <c r="A124" s="2"/>
      <c r="B124" s="470"/>
      <c r="C124" s="471"/>
      <c r="D124" s="3"/>
      <c r="E124" s="3"/>
      <c r="F124" s="3"/>
      <c r="G124" s="3"/>
      <c r="H124" s="3"/>
      <c r="I124" s="3"/>
      <c r="J124" s="3"/>
      <c r="K124" s="3"/>
      <c r="L124" s="3"/>
      <c r="M124" s="3"/>
      <c r="N124" s="3"/>
      <c r="O124" s="3"/>
      <c r="P124" s="3"/>
      <c r="Q124" s="3"/>
      <c r="R124" s="5"/>
    </row>
    <row r="125" spans="1:18" ht="37.5" customHeight="1" x14ac:dyDescent="0.35">
      <c r="A125" s="2"/>
      <c r="B125" s="472"/>
      <c r="C125" s="473"/>
      <c r="D125" s="3"/>
      <c r="E125" s="3"/>
      <c r="F125" s="3"/>
      <c r="G125" s="3"/>
      <c r="H125" s="3"/>
      <c r="I125" s="3"/>
      <c r="J125" s="3"/>
      <c r="K125" s="3"/>
      <c r="L125" s="3"/>
      <c r="M125" s="3"/>
      <c r="N125" s="3"/>
      <c r="O125" s="3"/>
      <c r="P125" s="3"/>
      <c r="Q125" s="3"/>
      <c r="R125" s="5"/>
    </row>
    <row r="126" spans="1:18" ht="15" customHeight="1" x14ac:dyDescent="0.35">
      <c r="A126" s="2"/>
      <c r="B126" s="261"/>
      <c r="C126" s="262"/>
      <c r="D126" s="3"/>
      <c r="E126" s="3"/>
      <c r="F126" s="3"/>
      <c r="G126" s="3"/>
      <c r="H126" s="3"/>
      <c r="I126" s="3"/>
      <c r="J126" s="3"/>
      <c r="K126" s="3"/>
      <c r="L126" s="3"/>
      <c r="M126" s="3"/>
      <c r="N126" s="3"/>
      <c r="O126" s="3"/>
      <c r="P126" s="3"/>
      <c r="Q126" s="3"/>
      <c r="R126" s="5"/>
    </row>
    <row r="127" spans="1:18" ht="187.5" customHeight="1" x14ac:dyDescent="0.35">
      <c r="A127" s="2"/>
      <c r="B127" s="468"/>
      <c r="C127" s="469"/>
      <c r="D127" s="3"/>
      <c r="E127" s="3"/>
      <c r="F127" s="3"/>
      <c r="G127" s="3"/>
      <c r="H127" s="16"/>
      <c r="I127" s="3"/>
      <c r="J127" s="3"/>
      <c r="K127" s="3"/>
      <c r="L127" s="3"/>
      <c r="M127" s="3"/>
      <c r="N127" s="3"/>
      <c r="O127" s="3"/>
      <c r="P127" s="3"/>
      <c r="Q127" s="3"/>
      <c r="R127" s="5"/>
    </row>
    <row r="128" spans="1:18" ht="8.15" customHeight="1" x14ac:dyDescent="0.35">
      <c r="A128" s="2"/>
      <c r="B128" s="259"/>
      <c r="C128" s="260"/>
      <c r="D128" s="3"/>
      <c r="E128" s="3"/>
      <c r="F128" s="3"/>
      <c r="G128" s="3"/>
      <c r="H128" s="3"/>
      <c r="I128" s="3"/>
      <c r="J128" s="3"/>
      <c r="K128" s="3"/>
      <c r="L128" s="3"/>
      <c r="M128" s="3"/>
      <c r="N128" s="3"/>
      <c r="O128" s="3"/>
      <c r="P128" s="3"/>
      <c r="Q128" s="3"/>
      <c r="R128" s="5"/>
    </row>
    <row r="129" spans="1:18" ht="15.75" customHeight="1" x14ac:dyDescent="0.35">
      <c r="A129" s="2"/>
      <c r="B129" s="470"/>
      <c r="C129" s="471"/>
      <c r="D129" s="3"/>
      <c r="E129" s="3"/>
      <c r="F129" s="3"/>
      <c r="G129" s="3"/>
      <c r="H129" s="3"/>
      <c r="I129" s="3"/>
      <c r="J129" s="3"/>
      <c r="K129" s="3"/>
      <c r="L129" s="3"/>
      <c r="M129" s="3"/>
      <c r="N129" s="3"/>
      <c r="O129" s="3"/>
      <c r="P129" s="3"/>
      <c r="Q129" s="3"/>
      <c r="R129" s="5"/>
    </row>
    <row r="130" spans="1:18" ht="52.5" customHeight="1" x14ac:dyDescent="0.35">
      <c r="A130" s="2"/>
      <c r="B130" s="472"/>
      <c r="C130" s="473"/>
      <c r="D130" s="3"/>
      <c r="E130" s="3"/>
      <c r="F130" s="3"/>
      <c r="G130" s="3"/>
      <c r="H130" s="3"/>
      <c r="I130" s="3"/>
      <c r="J130" s="3"/>
      <c r="K130" s="3"/>
      <c r="L130" s="3"/>
      <c r="M130" s="3"/>
      <c r="N130" s="3"/>
      <c r="O130" s="3"/>
      <c r="P130" s="3"/>
      <c r="Q130" s="3"/>
      <c r="R130" s="5"/>
    </row>
    <row r="131" spans="1:18" ht="15" customHeight="1" x14ac:dyDescent="0.35">
      <c r="A131" s="2"/>
      <c r="B131" s="261"/>
      <c r="C131" s="262"/>
      <c r="D131" s="3"/>
      <c r="E131" s="3"/>
      <c r="F131" s="3"/>
      <c r="G131" s="3"/>
      <c r="H131" s="3"/>
      <c r="I131" s="3"/>
      <c r="J131" s="3"/>
      <c r="K131" s="3"/>
      <c r="L131" s="3"/>
      <c r="M131" s="3"/>
      <c r="N131" s="3"/>
      <c r="O131" s="3"/>
      <c r="P131" s="3"/>
      <c r="Q131" s="3"/>
      <c r="R131" s="5"/>
    </row>
    <row r="132" spans="1:18" ht="187.5" customHeight="1" x14ac:dyDescent="0.35">
      <c r="A132" s="11"/>
      <c r="B132" s="468"/>
      <c r="C132" s="469"/>
      <c r="D132" s="12"/>
      <c r="E132" s="12"/>
      <c r="F132" s="12"/>
      <c r="G132" s="12"/>
      <c r="H132" s="141"/>
      <c r="I132" s="12"/>
      <c r="J132" s="12"/>
      <c r="K132" s="12"/>
      <c r="L132" s="12"/>
      <c r="M132" s="12"/>
      <c r="N132" s="12"/>
      <c r="O132" s="12"/>
      <c r="P132" s="12"/>
      <c r="Q132" s="12"/>
      <c r="R132" s="13"/>
    </row>
  </sheetData>
  <sheetProtection sheet="1" objects="1" scenarios="1"/>
  <protectedRanges>
    <protectedRange sqref="C10 C17:C24 C27:C29 C42:C44 C80:C82 C33:C39 B87:C90" name="Leverandørprofil"/>
  </protectedRanges>
  <mergeCells count="48">
    <mergeCell ref="B127:C127"/>
    <mergeCell ref="B129:C129"/>
    <mergeCell ref="B130:C130"/>
    <mergeCell ref="B132:C132"/>
    <mergeCell ref="B117:C117"/>
    <mergeCell ref="B119:C119"/>
    <mergeCell ref="B120:C120"/>
    <mergeCell ref="B122:C122"/>
    <mergeCell ref="B124:C124"/>
    <mergeCell ref="B125:C125"/>
    <mergeCell ref="B85:C85"/>
    <mergeCell ref="B116:C116"/>
    <mergeCell ref="B86:C86"/>
    <mergeCell ref="B91:C91"/>
    <mergeCell ref="B92:C92"/>
    <mergeCell ref="B93:C93"/>
    <mergeCell ref="B99:C99"/>
    <mergeCell ref="B100:C100"/>
    <mergeCell ref="B101:C101"/>
    <mergeCell ref="B107:C107"/>
    <mergeCell ref="B108:C108"/>
    <mergeCell ref="B109:C109"/>
    <mergeCell ref="B115:C115"/>
    <mergeCell ref="B84:C84"/>
    <mergeCell ref="B40:C40"/>
    <mergeCell ref="B41:C41"/>
    <mergeCell ref="B45:C45"/>
    <mergeCell ref="B46:C46"/>
    <mergeCell ref="B47:C47"/>
    <mergeCell ref="B73:C73"/>
    <mergeCell ref="B74:C74"/>
    <mergeCell ref="B75:C75"/>
    <mergeCell ref="B76:C76"/>
    <mergeCell ref="B77:C77"/>
    <mergeCell ref="B78:C78"/>
    <mergeCell ref="A33:A39"/>
    <mergeCell ref="B32:C32"/>
    <mergeCell ref="B2:C2"/>
    <mergeCell ref="B9:C9"/>
    <mergeCell ref="B12:C12"/>
    <mergeCell ref="B13:C13"/>
    <mergeCell ref="B14:C14"/>
    <mergeCell ref="B15:C15"/>
    <mergeCell ref="B16:C16"/>
    <mergeCell ref="B25:C25"/>
    <mergeCell ref="B26:C26"/>
    <mergeCell ref="B30:C30"/>
    <mergeCell ref="B31:C31"/>
  </mergeCells>
  <conditionalFormatting sqref="C121">
    <cfRule type="cellIs" dxfId="1" priority="1" stopIfTrue="1" operator="greaterThan">
      <formula>800</formula>
    </cfRule>
  </conditionalFormatting>
  <conditionalFormatting sqref="C126 C131">
    <cfRule type="cellIs" dxfId="0" priority="2" stopIfTrue="1" operator="greaterThan">
      <formula>500</formula>
    </cfRule>
  </conditionalFormatting>
  <hyperlinks>
    <hyperlink ref="B3" location="Forside!A1" display="Gå til forside" xr:uid="{AC353607-2E77-46DE-82F0-AAD87902D5AE}"/>
    <hyperlink ref="B7" location="'Underleverandører og konsortium'!A1" display="Underleverandører og konsortium" xr:uid="{F334990A-2B0A-4257-9C1C-9D2B4AF14142}"/>
    <hyperlink ref="B4" location="Faggrupper!A1" display="Faggrupper" xr:uid="{4BCF5326-5278-406C-AC4D-3305A200C8DE}"/>
    <hyperlink ref="B5" location="'Metoder og faglige tilgange'!A1" display="Metoder og Faglige tilgange" xr:uid="{DC5B16D1-13B0-466E-89BA-661A558E96A8}"/>
    <hyperlink ref="B6" location="Leverandørprofil!A1" display="Leverandørprofil" xr:uid="{A10DB6D9-6F64-4005-B99D-DD88C200FCCD}"/>
  </hyperlinks>
  <pageMargins left="0.7" right="0.7" top="0.75" bottom="0.7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E865858-71A1-49FC-B4EB-64F09AB5262F}">
          <x14:formula1>
            <xm:f>INDIRECT(INDEX(Lister!$V$2:$V$13, MATCH($C$79, Lister!$U$2:$U$13, 0)))</xm:f>
          </x14:formula1>
          <xm:sqref>B87:C90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6"/>
  <sheetViews>
    <sheetView showGridLines="0" topLeftCell="A8" zoomScale="80" zoomScaleNormal="80" workbookViewId="0">
      <selection activeCell="H17" sqref="H17"/>
    </sheetView>
  </sheetViews>
  <sheetFormatPr defaultColWidth="8.81640625" defaultRowHeight="15" customHeight="1" x14ac:dyDescent="0.35"/>
  <cols>
    <col min="1" max="1" width="42.1796875" style="142" customWidth="1"/>
    <col min="2" max="2" width="7" style="142" customWidth="1"/>
    <col min="3" max="3" width="33.54296875" style="142" customWidth="1"/>
    <col min="4" max="4" width="11.81640625" style="142" customWidth="1"/>
    <col min="5" max="5" width="13.54296875" style="142" customWidth="1"/>
    <col min="6" max="6" width="8.81640625" style="142" customWidth="1"/>
    <col min="7" max="7" width="22" style="142" customWidth="1"/>
    <col min="8" max="8" width="20" style="142" customWidth="1"/>
    <col min="9" max="9" width="12.26953125" style="142" customWidth="1"/>
    <col min="10" max="10" width="12.81640625" style="142" customWidth="1"/>
    <col min="11" max="11" width="17.1796875" style="142" customWidth="1"/>
    <col min="12" max="12" width="14.7265625" style="142" customWidth="1"/>
    <col min="13" max="14" width="15.54296875" style="142" customWidth="1"/>
    <col min="15" max="15" width="10.81640625" style="142" customWidth="1"/>
    <col min="16" max="16" width="11.453125" style="142" customWidth="1"/>
    <col min="17" max="17" width="14.1796875" style="142" customWidth="1"/>
    <col min="18" max="18" width="17" style="142" customWidth="1"/>
    <col min="19" max="19" width="8.81640625" style="142" customWidth="1"/>
    <col min="20" max="20" width="8.81640625" style="142"/>
    <col min="21" max="21" width="23.81640625" style="142" customWidth="1"/>
    <col min="22" max="22" width="13.81640625" style="142" customWidth="1"/>
    <col min="23" max="16384" width="8.81640625" style="142"/>
  </cols>
  <sheetData>
    <row r="1" spans="1:22" ht="170.15" customHeight="1" x14ac:dyDescent="0.35">
      <c r="A1" s="143" t="s">
        <v>115</v>
      </c>
      <c r="B1" s="107"/>
      <c r="C1" s="143" t="s">
        <v>116</v>
      </c>
      <c r="D1" s="144" t="s">
        <v>117</v>
      </c>
      <c r="E1" s="143" t="s">
        <v>118</v>
      </c>
      <c r="F1" s="107"/>
      <c r="G1" s="297" t="s">
        <v>237</v>
      </c>
      <c r="H1" s="298" t="s">
        <v>119</v>
      </c>
      <c r="I1" s="297" t="s">
        <v>120</v>
      </c>
      <c r="J1" s="298" t="s">
        <v>251</v>
      </c>
      <c r="K1" s="297" t="s">
        <v>121</v>
      </c>
      <c r="L1" s="298" t="s">
        <v>122</v>
      </c>
      <c r="M1" s="297" t="s">
        <v>252</v>
      </c>
      <c r="N1" s="298" t="s">
        <v>253</v>
      </c>
      <c r="O1" s="297" t="s">
        <v>254</v>
      </c>
      <c r="P1" s="298" t="s">
        <v>255</v>
      </c>
      <c r="Q1" s="297" t="s">
        <v>256</v>
      </c>
      <c r="R1" s="298" t="s">
        <v>257</v>
      </c>
      <c r="U1" s="303" t="s">
        <v>294</v>
      </c>
      <c r="V1" s="304" t="s">
        <v>295</v>
      </c>
    </row>
    <row r="2" spans="1:22" ht="105" customHeight="1" x14ac:dyDescent="0.35">
      <c r="A2" s="145" t="s">
        <v>61</v>
      </c>
      <c r="B2" s="107"/>
      <c r="C2" s="281" t="s">
        <v>237</v>
      </c>
      <c r="D2" s="282" t="s">
        <v>238</v>
      </c>
      <c r="E2" s="147">
        <v>1</v>
      </c>
      <c r="F2" s="288"/>
      <c r="G2" s="285" t="s">
        <v>258</v>
      </c>
      <c r="H2" s="285" t="s">
        <v>262</v>
      </c>
      <c r="I2" s="285" t="s">
        <v>269</v>
      </c>
      <c r="J2" s="285" t="s">
        <v>272</v>
      </c>
      <c r="K2" s="285" t="s">
        <v>274</v>
      </c>
      <c r="L2" s="285" t="s">
        <v>278</v>
      </c>
      <c r="M2" s="292"/>
      <c r="N2" s="285" t="s">
        <v>280</v>
      </c>
      <c r="O2" s="285" t="s">
        <v>121</v>
      </c>
      <c r="P2" s="285" t="s">
        <v>285</v>
      </c>
      <c r="Q2" s="285" t="s">
        <v>288</v>
      </c>
      <c r="R2" s="285" t="s">
        <v>291</v>
      </c>
      <c r="U2" s="299" t="s">
        <v>237</v>
      </c>
      <c r="V2" s="300" t="s">
        <v>296</v>
      </c>
    </row>
    <row r="3" spans="1:22" ht="90" customHeight="1" x14ac:dyDescent="0.35">
      <c r="A3" s="149" t="s">
        <v>60</v>
      </c>
      <c r="B3" s="107"/>
      <c r="C3" s="283" t="s">
        <v>119</v>
      </c>
      <c r="D3" s="284" t="s">
        <v>239</v>
      </c>
      <c r="E3" s="150">
        <v>2</v>
      </c>
      <c r="F3" s="288"/>
      <c r="G3" s="294" t="s">
        <v>259</v>
      </c>
      <c r="H3" s="294" t="s">
        <v>263</v>
      </c>
      <c r="I3" s="294" t="s">
        <v>270</v>
      </c>
      <c r="J3" s="294" t="s">
        <v>273</v>
      </c>
      <c r="K3" s="294" t="s">
        <v>275</v>
      </c>
      <c r="L3" s="294" t="s">
        <v>279</v>
      </c>
      <c r="M3" s="292"/>
      <c r="N3" s="294" t="s">
        <v>281</v>
      </c>
      <c r="O3" s="292"/>
      <c r="P3" s="294" t="s">
        <v>286</v>
      </c>
      <c r="Q3" s="294" t="s">
        <v>289</v>
      </c>
      <c r="R3" s="294" t="s">
        <v>292</v>
      </c>
      <c r="U3" s="299" t="s">
        <v>119</v>
      </c>
      <c r="V3" s="300" t="s">
        <v>297</v>
      </c>
    </row>
    <row r="4" spans="1:22" ht="75" customHeight="1" x14ac:dyDescent="0.35">
      <c r="A4" s="145" t="s">
        <v>233</v>
      </c>
      <c r="B4" s="107"/>
      <c r="C4" s="281" t="s">
        <v>120</v>
      </c>
      <c r="D4" s="282" t="s">
        <v>241</v>
      </c>
      <c r="E4" s="147">
        <v>3</v>
      </c>
      <c r="F4" s="288"/>
      <c r="G4" s="294" t="s">
        <v>260</v>
      </c>
      <c r="H4" s="294" t="s">
        <v>264</v>
      </c>
      <c r="I4" s="294" t="s">
        <v>271</v>
      </c>
      <c r="J4" s="292"/>
      <c r="K4" s="294" t="s">
        <v>267</v>
      </c>
      <c r="L4" s="294" t="s">
        <v>275</v>
      </c>
      <c r="M4" s="292"/>
      <c r="N4" s="294" t="s">
        <v>282</v>
      </c>
      <c r="O4" s="292"/>
      <c r="P4" s="294" t="s">
        <v>287</v>
      </c>
      <c r="Q4" s="294" t="s">
        <v>290</v>
      </c>
      <c r="R4" s="294" t="s">
        <v>293</v>
      </c>
      <c r="U4" s="299" t="s">
        <v>120</v>
      </c>
      <c r="V4" s="300"/>
    </row>
    <row r="5" spans="1:22" ht="105" customHeight="1" x14ac:dyDescent="0.35">
      <c r="A5" s="149" t="s">
        <v>57</v>
      </c>
      <c r="B5" s="107"/>
      <c r="C5" s="148" t="s">
        <v>251</v>
      </c>
      <c r="D5" s="284" t="s">
        <v>242</v>
      </c>
      <c r="E5" s="150">
        <v>4</v>
      </c>
      <c r="F5" s="288"/>
      <c r="G5" s="294" t="s">
        <v>261</v>
      </c>
      <c r="H5" s="294" t="s">
        <v>265</v>
      </c>
      <c r="I5" s="292"/>
      <c r="J5" s="292"/>
      <c r="K5" s="294" t="s">
        <v>276</v>
      </c>
      <c r="L5" s="294" t="s">
        <v>271</v>
      </c>
      <c r="M5" s="292"/>
      <c r="N5" s="294" t="s">
        <v>283</v>
      </c>
      <c r="O5" s="293"/>
      <c r="P5" s="293"/>
      <c r="Q5" s="293"/>
      <c r="R5" s="295"/>
      <c r="U5" s="299" t="s">
        <v>251</v>
      </c>
      <c r="V5" s="300" t="s">
        <v>298</v>
      </c>
    </row>
    <row r="6" spans="1:22" ht="45" customHeight="1" x14ac:dyDescent="0.35">
      <c r="A6" s="145" t="s">
        <v>62</v>
      </c>
      <c r="B6" s="107"/>
      <c r="C6" s="146" t="s">
        <v>121</v>
      </c>
      <c r="D6" s="282" t="s">
        <v>243</v>
      </c>
      <c r="E6" s="147">
        <v>5</v>
      </c>
      <c r="F6" s="288"/>
      <c r="G6" s="296"/>
      <c r="H6" s="294" t="s">
        <v>266</v>
      </c>
      <c r="I6" s="296"/>
      <c r="J6" s="295"/>
      <c r="K6" s="294" t="s">
        <v>277</v>
      </c>
      <c r="L6" s="296"/>
      <c r="M6" s="296"/>
      <c r="N6" s="294" t="s">
        <v>284</v>
      </c>
      <c r="O6" s="295"/>
      <c r="P6" s="295"/>
      <c r="Q6" s="295"/>
      <c r="R6" s="295"/>
      <c r="U6" s="299" t="s">
        <v>121</v>
      </c>
      <c r="V6" s="300" t="s">
        <v>299</v>
      </c>
    </row>
    <row r="7" spans="1:22" ht="30" customHeight="1" x14ac:dyDescent="0.35">
      <c r="A7" s="149" t="s">
        <v>58</v>
      </c>
      <c r="B7" s="107"/>
      <c r="C7" s="148" t="s">
        <v>122</v>
      </c>
      <c r="D7" s="284" t="s">
        <v>244</v>
      </c>
      <c r="E7" s="150">
        <v>6</v>
      </c>
      <c r="F7" s="288"/>
      <c r="G7" s="296"/>
      <c r="H7" s="294" t="s">
        <v>267</v>
      </c>
      <c r="I7" s="296"/>
      <c r="J7" s="295"/>
      <c r="K7" s="295"/>
      <c r="L7" s="296"/>
      <c r="M7" s="296"/>
      <c r="N7" s="295"/>
      <c r="O7" s="295"/>
      <c r="P7" s="295"/>
      <c r="Q7" s="295"/>
      <c r="R7" s="295"/>
      <c r="U7" s="299" t="s">
        <v>122</v>
      </c>
      <c r="V7" s="300" t="s">
        <v>300</v>
      </c>
    </row>
    <row r="8" spans="1:22" ht="60" customHeight="1" x14ac:dyDescent="0.35">
      <c r="A8" s="145" t="s">
        <v>123</v>
      </c>
      <c r="B8" s="107"/>
      <c r="C8" s="146" t="s">
        <v>252</v>
      </c>
      <c r="D8" s="282" t="s">
        <v>245</v>
      </c>
      <c r="E8" s="147">
        <v>7</v>
      </c>
      <c r="F8" s="288"/>
      <c r="G8" s="292"/>
      <c r="H8" s="294" t="s">
        <v>268</v>
      </c>
      <c r="I8" s="293"/>
      <c r="J8" s="293"/>
      <c r="K8" s="293"/>
      <c r="L8" s="292"/>
      <c r="M8" s="292"/>
      <c r="N8" s="293"/>
      <c r="O8" s="293"/>
      <c r="P8" s="293"/>
      <c r="Q8" s="293"/>
      <c r="R8" s="295"/>
      <c r="U8" s="299" t="s">
        <v>252</v>
      </c>
      <c r="V8" s="300"/>
    </row>
    <row r="9" spans="1:22" ht="13.5" customHeight="1" x14ac:dyDescent="0.35">
      <c r="A9" s="149" t="s">
        <v>59</v>
      </c>
      <c r="B9" s="107"/>
      <c r="C9" s="148" t="s">
        <v>253</v>
      </c>
      <c r="D9" s="284" t="s">
        <v>246</v>
      </c>
      <c r="E9" s="150">
        <v>8</v>
      </c>
      <c r="F9" s="107"/>
      <c r="G9" s="289"/>
      <c r="H9" s="290"/>
      <c r="I9" s="291"/>
      <c r="J9" s="291"/>
      <c r="K9" s="291"/>
      <c r="L9" s="291"/>
      <c r="M9" s="291"/>
      <c r="N9" s="291"/>
      <c r="O9" s="291"/>
      <c r="P9" s="291"/>
      <c r="Q9" s="291"/>
      <c r="R9" s="291"/>
      <c r="U9" s="299" t="s">
        <v>253</v>
      </c>
      <c r="V9" s="300" t="s">
        <v>301</v>
      </c>
    </row>
    <row r="10" spans="1:22" ht="30" customHeight="1" x14ac:dyDescent="0.35">
      <c r="A10" s="145" t="s">
        <v>124</v>
      </c>
      <c r="B10" s="107"/>
      <c r="C10" s="146" t="s">
        <v>254</v>
      </c>
      <c r="D10" s="282" t="s">
        <v>247</v>
      </c>
      <c r="E10" s="147">
        <v>9</v>
      </c>
      <c r="F10" s="151"/>
      <c r="G10" s="286"/>
      <c r="H10" s="287"/>
      <c r="I10" s="287"/>
      <c r="J10" s="287"/>
      <c r="K10" s="287"/>
      <c r="L10" s="287"/>
      <c r="M10" s="287"/>
      <c r="N10" s="287"/>
      <c r="O10" s="287"/>
      <c r="P10" s="287"/>
      <c r="Q10" s="287"/>
      <c r="R10" s="287"/>
      <c r="U10" s="299" t="s">
        <v>254</v>
      </c>
      <c r="V10" s="300" t="s">
        <v>302</v>
      </c>
    </row>
    <row r="11" spans="1:22" ht="45" customHeight="1" x14ac:dyDescent="0.35">
      <c r="A11" s="149" t="s">
        <v>125</v>
      </c>
      <c r="B11" s="107"/>
      <c r="C11" s="148" t="s">
        <v>255</v>
      </c>
      <c r="D11" s="284" t="s">
        <v>248</v>
      </c>
      <c r="E11" s="150">
        <v>10</v>
      </c>
      <c r="F11" s="151"/>
      <c r="G11" s="153"/>
      <c r="H11" s="153"/>
      <c r="I11" s="153"/>
      <c r="J11" s="153"/>
      <c r="K11" s="153"/>
      <c r="L11" s="153"/>
      <c r="M11" s="153"/>
      <c r="N11" s="153"/>
      <c r="O11" s="153"/>
      <c r="P11" s="153"/>
      <c r="Q11" s="153"/>
      <c r="R11" s="153"/>
      <c r="U11" s="299" t="s">
        <v>255</v>
      </c>
      <c r="V11" s="300" t="s">
        <v>303</v>
      </c>
    </row>
    <row r="12" spans="1:22" ht="60" customHeight="1" x14ac:dyDescent="0.35">
      <c r="A12" s="145" t="s">
        <v>126</v>
      </c>
      <c r="B12" s="107"/>
      <c r="C12" s="146" t="s">
        <v>256</v>
      </c>
      <c r="D12" s="282" t="s">
        <v>249</v>
      </c>
      <c r="E12" s="147">
        <v>11</v>
      </c>
      <c r="F12" s="151"/>
      <c r="G12" s="153"/>
      <c r="H12" s="153"/>
      <c r="I12" s="153"/>
      <c r="J12" s="153"/>
      <c r="K12" s="153"/>
      <c r="L12" s="153"/>
      <c r="M12" s="153"/>
      <c r="N12" s="153"/>
      <c r="O12" s="153"/>
      <c r="P12" s="153"/>
      <c r="Q12" s="153"/>
      <c r="R12" s="153"/>
      <c r="U12" s="299" t="s">
        <v>256</v>
      </c>
      <c r="V12" s="300" t="s">
        <v>304</v>
      </c>
    </row>
    <row r="13" spans="1:22" ht="30" customHeight="1" x14ac:dyDescent="0.35">
      <c r="A13" s="152"/>
      <c r="B13" s="154"/>
      <c r="C13" s="155" t="s">
        <v>257</v>
      </c>
      <c r="D13" s="284" t="s">
        <v>250</v>
      </c>
      <c r="E13" s="150">
        <v>12</v>
      </c>
      <c r="F13" s="151"/>
      <c r="G13" s="153"/>
      <c r="H13" s="153"/>
      <c r="I13" s="153"/>
      <c r="J13" s="153"/>
      <c r="K13" s="153"/>
      <c r="L13" s="153"/>
      <c r="M13" s="153"/>
      <c r="N13" s="153"/>
      <c r="O13" s="153"/>
      <c r="P13" s="153"/>
      <c r="Q13" s="153"/>
      <c r="R13" s="153"/>
      <c r="U13" s="301" t="s">
        <v>257</v>
      </c>
      <c r="V13" s="302" t="s">
        <v>305</v>
      </c>
    </row>
    <row r="14" spans="1:22" ht="13.5" customHeight="1" x14ac:dyDescent="0.35">
      <c r="A14" s="153"/>
      <c r="B14" s="153"/>
      <c r="C14" s="156"/>
      <c r="D14" s="156"/>
      <c r="E14" s="156"/>
      <c r="F14" s="153"/>
      <c r="G14" s="153"/>
      <c r="H14" s="153"/>
      <c r="I14" s="153"/>
      <c r="J14" s="153"/>
      <c r="K14" s="153"/>
      <c r="L14" s="153"/>
      <c r="M14" s="153"/>
      <c r="N14" s="153"/>
      <c r="O14" s="153"/>
      <c r="P14" s="153"/>
      <c r="Q14" s="153"/>
      <c r="R14" s="153"/>
    </row>
    <row r="15" spans="1:22" ht="13.5" customHeight="1" x14ac:dyDescent="0.35">
      <c r="A15" s="153"/>
      <c r="B15" s="153"/>
      <c r="C15" s="153"/>
      <c r="D15" s="153"/>
      <c r="E15" s="153"/>
      <c r="F15" s="153"/>
      <c r="G15" s="153"/>
      <c r="H15" s="153"/>
      <c r="I15" s="153"/>
      <c r="J15" s="153"/>
      <c r="K15" s="153"/>
      <c r="L15" s="153"/>
      <c r="M15" s="153"/>
      <c r="N15" s="153"/>
      <c r="O15" s="153"/>
      <c r="P15" s="153"/>
      <c r="Q15" s="153"/>
      <c r="R15" s="153"/>
    </row>
    <row r="16" spans="1:22" ht="13.5" customHeight="1" x14ac:dyDescent="0.35">
      <c r="A16" s="153"/>
      <c r="B16" s="153"/>
      <c r="C16" s="153"/>
      <c r="D16" s="153"/>
      <c r="E16" s="153"/>
      <c r="F16" s="153"/>
      <c r="G16" s="153"/>
      <c r="H16" s="153"/>
      <c r="I16" s="153"/>
      <c r="J16" s="153"/>
      <c r="K16" s="153"/>
      <c r="L16" s="153"/>
      <c r="M16" s="153"/>
      <c r="N16" s="153"/>
      <c r="O16" s="153"/>
      <c r="P16" s="153"/>
      <c r="Q16" s="153"/>
      <c r="R16" s="153"/>
    </row>
    <row r="17" spans="1:18" ht="13.5" customHeight="1" x14ac:dyDescent="0.35">
      <c r="A17" s="157"/>
      <c r="B17" s="153"/>
      <c r="C17" s="153"/>
      <c r="D17" s="153"/>
      <c r="E17" s="153"/>
      <c r="F17" s="153"/>
      <c r="G17" s="153"/>
      <c r="H17" s="153"/>
      <c r="I17" s="153"/>
      <c r="J17" s="153"/>
      <c r="K17" s="153"/>
      <c r="L17" s="153"/>
      <c r="M17" s="153"/>
      <c r="N17" s="153"/>
      <c r="O17" s="153"/>
      <c r="P17" s="153"/>
      <c r="Q17" s="153"/>
      <c r="R17" s="153"/>
    </row>
    <row r="18" spans="1:18" ht="13.5" customHeight="1" x14ac:dyDescent="0.35">
      <c r="A18" s="158" t="s">
        <v>127</v>
      </c>
      <c r="B18" s="159"/>
      <c r="C18" s="153"/>
      <c r="D18" s="153"/>
      <c r="E18" s="153"/>
      <c r="F18" s="153"/>
      <c r="G18" s="153"/>
      <c r="H18" s="153"/>
      <c r="I18" s="153"/>
      <c r="J18" s="153"/>
      <c r="K18" s="153"/>
      <c r="L18" s="153"/>
      <c r="M18" s="153"/>
      <c r="N18" s="153"/>
      <c r="O18" s="153"/>
      <c r="P18" s="153"/>
      <c r="Q18" s="153"/>
      <c r="R18" s="153"/>
    </row>
    <row r="19" spans="1:18" ht="13.5" customHeight="1" x14ac:dyDescent="0.35">
      <c r="A19" s="160"/>
      <c r="B19" s="159"/>
      <c r="C19" s="153"/>
      <c r="D19" s="153"/>
      <c r="E19" s="153"/>
      <c r="F19" s="153"/>
      <c r="G19" s="153"/>
      <c r="H19" s="153"/>
      <c r="I19" s="153"/>
      <c r="J19" s="153"/>
      <c r="K19" s="153"/>
      <c r="L19" s="153"/>
      <c r="M19" s="153"/>
      <c r="N19" s="153"/>
      <c r="O19" s="153"/>
      <c r="P19" s="153"/>
      <c r="Q19" s="153"/>
      <c r="R19" s="153"/>
    </row>
    <row r="20" spans="1:18" ht="13.5" customHeight="1" x14ac:dyDescent="0.35">
      <c r="A20" s="161" t="s">
        <v>72</v>
      </c>
      <c r="B20" s="159"/>
      <c r="C20" s="153"/>
      <c r="D20" s="153"/>
      <c r="E20" s="153"/>
      <c r="F20" s="153"/>
      <c r="G20" s="153"/>
      <c r="H20" s="153"/>
      <c r="I20" s="153"/>
      <c r="J20" s="153"/>
      <c r="K20" s="153"/>
      <c r="L20" s="153"/>
      <c r="M20" s="153"/>
      <c r="N20" s="153"/>
      <c r="O20" s="153"/>
      <c r="P20" s="153"/>
      <c r="Q20" s="153"/>
      <c r="R20" s="153"/>
    </row>
    <row r="21" spans="1:18" ht="13.5" customHeight="1" x14ac:dyDescent="0.35">
      <c r="A21" s="162" t="s">
        <v>71</v>
      </c>
      <c r="B21" s="159"/>
      <c r="C21" s="153"/>
      <c r="D21" s="153"/>
      <c r="E21" s="153"/>
      <c r="F21" s="153"/>
      <c r="G21" s="153"/>
      <c r="H21" s="153"/>
      <c r="I21" s="153"/>
      <c r="J21" s="153"/>
      <c r="K21" s="153"/>
      <c r="L21" s="153"/>
      <c r="M21" s="153"/>
      <c r="N21" s="153"/>
      <c r="O21" s="153"/>
      <c r="P21" s="153"/>
      <c r="Q21" s="153"/>
      <c r="R21" s="153"/>
    </row>
    <row r="22" spans="1:18" ht="30" customHeight="1" x14ac:dyDescent="0.35">
      <c r="A22" s="163" t="s">
        <v>67</v>
      </c>
      <c r="B22" s="159"/>
      <c r="C22" s="153"/>
      <c r="D22" s="153"/>
      <c r="E22" s="153"/>
      <c r="F22" s="153"/>
      <c r="G22" s="153"/>
      <c r="H22" s="153"/>
      <c r="I22" s="153"/>
      <c r="J22" s="153"/>
      <c r="K22" s="153"/>
      <c r="L22" s="153"/>
      <c r="M22" s="153"/>
      <c r="N22" s="153"/>
      <c r="O22" s="153"/>
      <c r="P22" s="153"/>
      <c r="Q22" s="153"/>
      <c r="R22" s="153"/>
    </row>
    <row r="23" spans="1:18" ht="13.5" customHeight="1" x14ac:dyDescent="0.35">
      <c r="A23" s="156"/>
      <c r="B23" s="153"/>
      <c r="C23" s="153"/>
      <c r="D23" s="153"/>
      <c r="E23" s="153"/>
      <c r="F23" s="153"/>
      <c r="G23" s="153"/>
      <c r="H23" s="153"/>
      <c r="I23" s="153"/>
      <c r="J23" s="153"/>
      <c r="K23" s="153"/>
      <c r="L23" s="153"/>
      <c r="M23" s="153"/>
      <c r="N23" s="153"/>
      <c r="O23" s="153"/>
      <c r="P23" s="153"/>
      <c r="Q23" s="153"/>
      <c r="R23" s="153"/>
    </row>
    <row r="24" spans="1:18" ht="13.5" customHeight="1" x14ac:dyDescent="0.35">
      <c r="A24" s="157"/>
      <c r="B24" s="153"/>
      <c r="C24" s="153"/>
      <c r="D24" s="153"/>
      <c r="E24" s="153"/>
      <c r="F24" s="153"/>
      <c r="G24" s="153"/>
      <c r="H24" s="153"/>
      <c r="I24" s="153"/>
      <c r="J24" s="153"/>
      <c r="K24" s="153"/>
      <c r="L24" s="153"/>
      <c r="M24" s="153"/>
      <c r="N24" s="153"/>
      <c r="O24" s="153"/>
      <c r="P24" s="153"/>
      <c r="Q24" s="153"/>
      <c r="R24" s="153"/>
    </row>
    <row r="25" spans="1:18" ht="13.5" customHeight="1" x14ac:dyDescent="0.35">
      <c r="A25" s="158" t="s">
        <v>128</v>
      </c>
      <c r="B25" s="159"/>
      <c r="C25" s="153"/>
      <c r="D25" s="153"/>
      <c r="E25" s="153"/>
      <c r="F25" s="153"/>
      <c r="G25" s="153"/>
      <c r="H25" s="153"/>
      <c r="I25" s="153"/>
      <c r="J25" s="153"/>
      <c r="K25" s="153"/>
      <c r="L25" s="153"/>
      <c r="M25" s="153"/>
      <c r="N25" s="153"/>
      <c r="O25" s="153"/>
      <c r="P25" s="153"/>
      <c r="Q25" s="153"/>
      <c r="R25" s="153"/>
    </row>
    <row r="26" spans="1:18" ht="13.5" customHeight="1" x14ac:dyDescent="0.35">
      <c r="A26" s="164"/>
      <c r="B26" s="159"/>
      <c r="C26" s="153"/>
      <c r="D26" s="153"/>
      <c r="E26" s="153"/>
      <c r="F26" s="153"/>
      <c r="G26" s="153"/>
      <c r="H26" s="153"/>
      <c r="I26" s="153"/>
      <c r="J26" s="153"/>
      <c r="K26" s="153"/>
      <c r="L26" s="153"/>
      <c r="M26" s="153"/>
      <c r="N26" s="153"/>
      <c r="O26" s="153"/>
      <c r="P26" s="153"/>
      <c r="Q26" s="153"/>
      <c r="R26" s="153"/>
    </row>
    <row r="27" spans="1:18" ht="13.5" customHeight="1" x14ac:dyDescent="0.35">
      <c r="A27" s="161" t="s">
        <v>129</v>
      </c>
      <c r="B27" s="159"/>
      <c r="C27" s="153"/>
      <c r="D27" s="153"/>
      <c r="E27" s="153"/>
      <c r="F27" s="153"/>
      <c r="G27" s="153"/>
      <c r="H27" s="153"/>
      <c r="I27" s="153"/>
      <c r="J27" s="153"/>
      <c r="K27" s="153"/>
      <c r="L27" s="153"/>
      <c r="M27" s="153"/>
      <c r="N27" s="153"/>
      <c r="O27" s="153"/>
      <c r="P27" s="153"/>
      <c r="Q27" s="153"/>
      <c r="R27" s="153"/>
    </row>
    <row r="28" spans="1:18" ht="13.5" customHeight="1" x14ac:dyDescent="0.35">
      <c r="A28" s="162" t="s">
        <v>22</v>
      </c>
      <c r="B28" s="159"/>
      <c r="C28" s="153"/>
      <c r="D28" s="153"/>
      <c r="E28" s="153"/>
      <c r="F28" s="153"/>
      <c r="G28" s="153"/>
      <c r="H28" s="153"/>
      <c r="I28" s="153"/>
      <c r="J28" s="153"/>
      <c r="K28" s="153"/>
      <c r="L28" s="153"/>
      <c r="M28" s="153"/>
      <c r="N28" s="153"/>
      <c r="O28" s="153"/>
      <c r="P28" s="153"/>
      <c r="Q28" s="153"/>
      <c r="R28" s="153"/>
    </row>
    <row r="29" spans="1:18" ht="13.5" customHeight="1" x14ac:dyDescent="0.35">
      <c r="A29" s="161" t="s">
        <v>130</v>
      </c>
      <c r="B29" s="159"/>
      <c r="C29" s="153"/>
      <c r="D29" s="153"/>
      <c r="E29" s="153"/>
      <c r="F29" s="153"/>
      <c r="G29" s="153"/>
      <c r="H29" s="153"/>
      <c r="I29" s="153"/>
      <c r="J29" s="153"/>
      <c r="K29" s="153"/>
      <c r="L29" s="153"/>
      <c r="M29" s="153"/>
      <c r="N29" s="153"/>
      <c r="O29" s="153"/>
      <c r="P29" s="153"/>
      <c r="Q29" s="153"/>
      <c r="R29" s="153"/>
    </row>
    <row r="30" spans="1:18" ht="13.5" customHeight="1" x14ac:dyDescent="0.35">
      <c r="A30" s="162" t="s">
        <v>24</v>
      </c>
      <c r="B30" s="159"/>
      <c r="C30" s="153"/>
      <c r="D30" s="153"/>
      <c r="E30" s="153"/>
      <c r="F30" s="153"/>
      <c r="G30" s="153"/>
      <c r="H30" s="153"/>
      <c r="I30" s="153"/>
      <c r="J30" s="153"/>
      <c r="K30" s="153"/>
      <c r="L30" s="153"/>
      <c r="M30" s="153"/>
      <c r="N30" s="153"/>
      <c r="O30" s="153"/>
      <c r="P30" s="153"/>
      <c r="Q30" s="153"/>
      <c r="R30" s="153"/>
    </row>
    <row r="31" spans="1:18" ht="13.5" customHeight="1" x14ac:dyDescent="0.35">
      <c r="A31" s="161" t="s">
        <v>131</v>
      </c>
      <c r="B31" s="159"/>
      <c r="C31" s="153"/>
      <c r="D31" s="153"/>
      <c r="E31" s="153"/>
      <c r="F31" s="153"/>
      <c r="G31" s="153"/>
      <c r="H31" s="153"/>
      <c r="I31" s="153"/>
      <c r="J31" s="153"/>
      <c r="K31" s="153"/>
      <c r="L31" s="153"/>
      <c r="M31" s="153"/>
      <c r="N31" s="153"/>
      <c r="O31" s="153"/>
      <c r="P31" s="153"/>
      <c r="Q31" s="153"/>
      <c r="R31" s="153"/>
    </row>
    <row r="32" spans="1:18" ht="13.5" customHeight="1" x14ac:dyDescent="0.35">
      <c r="A32" s="162" t="s">
        <v>23</v>
      </c>
      <c r="B32" s="159"/>
      <c r="C32" s="153"/>
      <c r="D32" s="153"/>
      <c r="E32" s="153"/>
      <c r="F32" s="153"/>
      <c r="G32" s="153"/>
      <c r="H32" s="153"/>
      <c r="I32" s="153"/>
      <c r="J32" s="153"/>
      <c r="K32" s="153"/>
      <c r="L32" s="153"/>
      <c r="M32" s="153"/>
      <c r="N32" s="153"/>
      <c r="O32" s="153"/>
      <c r="P32" s="153"/>
      <c r="Q32" s="153"/>
      <c r="R32" s="153"/>
    </row>
    <row r="33" spans="1:18" ht="13.5" customHeight="1" x14ac:dyDescent="0.35">
      <c r="A33" s="161" t="s">
        <v>132</v>
      </c>
      <c r="B33" s="159"/>
      <c r="C33" s="153"/>
      <c r="D33" s="153"/>
      <c r="E33" s="153"/>
      <c r="F33" s="153"/>
      <c r="G33" s="153"/>
      <c r="H33" s="153"/>
      <c r="I33" s="153"/>
      <c r="J33" s="153"/>
      <c r="K33" s="153"/>
      <c r="L33" s="153"/>
      <c r="M33" s="153"/>
      <c r="N33" s="153"/>
      <c r="O33" s="153"/>
      <c r="P33" s="153"/>
      <c r="Q33" s="153"/>
      <c r="R33" s="153"/>
    </row>
    <row r="34" spans="1:18" ht="13.5" customHeight="1" x14ac:dyDescent="0.35">
      <c r="A34" s="162" t="s">
        <v>133</v>
      </c>
      <c r="B34" s="159"/>
      <c r="C34" s="153"/>
      <c r="D34" s="153"/>
      <c r="E34" s="153"/>
      <c r="F34" s="153"/>
      <c r="G34" s="153"/>
      <c r="H34" s="153"/>
      <c r="I34" s="153"/>
      <c r="J34" s="153"/>
      <c r="K34" s="153"/>
      <c r="L34" s="153"/>
      <c r="M34" s="153"/>
      <c r="N34" s="153"/>
      <c r="O34" s="153"/>
      <c r="P34" s="153"/>
      <c r="Q34" s="153"/>
      <c r="R34" s="153"/>
    </row>
    <row r="35" spans="1:18" ht="13.5" customHeight="1" x14ac:dyDescent="0.35">
      <c r="A35" s="161" t="s">
        <v>134</v>
      </c>
      <c r="B35" s="159"/>
      <c r="C35" s="153"/>
      <c r="D35" s="153"/>
      <c r="E35" s="153"/>
      <c r="F35" s="153"/>
      <c r="G35" s="153"/>
      <c r="H35" s="153"/>
      <c r="I35" s="153"/>
      <c r="J35" s="153"/>
      <c r="K35" s="153"/>
      <c r="L35" s="153"/>
      <c r="M35" s="153"/>
      <c r="N35" s="153"/>
      <c r="O35" s="153"/>
      <c r="P35" s="153"/>
      <c r="Q35" s="153"/>
      <c r="R35" s="153"/>
    </row>
    <row r="36" spans="1:18" ht="13.5" customHeight="1" x14ac:dyDescent="0.35">
      <c r="A36" s="162" t="s">
        <v>21</v>
      </c>
      <c r="B36" s="159"/>
      <c r="C36" s="153"/>
      <c r="D36" s="153"/>
      <c r="E36" s="153"/>
      <c r="F36" s="153"/>
      <c r="G36" s="153"/>
      <c r="H36" s="153"/>
      <c r="I36" s="153"/>
      <c r="J36" s="153"/>
      <c r="K36" s="153"/>
      <c r="L36" s="153"/>
      <c r="M36" s="153"/>
      <c r="N36" s="153"/>
      <c r="O36" s="153"/>
      <c r="P36" s="153"/>
      <c r="Q36" s="153"/>
      <c r="R36" s="153"/>
    </row>
    <row r="37" spans="1:18" ht="13.5" customHeight="1" x14ac:dyDescent="0.35">
      <c r="A37" s="161" t="s">
        <v>307</v>
      </c>
      <c r="B37" s="159"/>
      <c r="C37" s="153"/>
      <c r="D37" s="153"/>
      <c r="E37" s="153"/>
      <c r="F37" s="153"/>
      <c r="G37" s="153"/>
      <c r="H37" s="153"/>
      <c r="I37" s="153"/>
      <c r="J37" s="153"/>
      <c r="K37" s="153"/>
      <c r="L37" s="153"/>
      <c r="M37" s="153"/>
      <c r="N37" s="153"/>
      <c r="O37" s="153"/>
      <c r="P37" s="153"/>
      <c r="Q37" s="153"/>
      <c r="R37" s="153"/>
    </row>
    <row r="38" spans="1:18" ht="13.5" customHeight="1" x14ac:dyDescent="0.35">
      <c r="A38" s="162" t="s">
        <v>135</v>
      </c>
      <c r="B38" s="159"/>
      <c r="C38" s="153"/>
      <c r="D38" s="153"/>
      <c r="E38" s="153"/>
      <c r="F38" s="153"/>
      <c r="G38" s="153"/>
      <c r="H38" s="153"/>
      <c r="I38" s="153"/>
      <c r="J38" s="153"/>
      <c r="K38" s="153"/>
      <c r="L38" s="153"/>
      <c r="M38" s="153"/>
      <c r="N38" s="153"/>
      <c r="O38" s="153"/>
      <c r="P38" s="153"/>
      <c r="Q38" s="153"/>
      <c r="R38" s="153"/>
    </row>
    <row r="39" spans="1:18" ht="13.5" customHeight="1" x14ac:dyDescent="0.35">
      <c r="A39" s="161" t="s">
        <v>136</v>
      </c>
      <c r="B39" s="159"/>
      <c r="C39" s="153"/>
      <c r="D39" s="153"/>
      <c r="E39" s="153"/>
      <c r="F39" s="153"/>
      <c r="G39" s="153"/>
      <c r="H39" s="153"/>
      <c r="I39" s="153"/>
      <c r="J39" s="153"/>
      <c r="K39" s="153"/>
      <c r="L39" s="153"/>
      <c r="M39" s="153"/>
      <c r="N39" s="153"/>
      <c r="O39" s="153"/>
      <c r="P39" s="153"/>
      <c r="Q39" s="153"/>
      <c r="R39" s="153"/>
    </row>
    <row r="40" spans="1:18" ht="13.5" customHeight="1" x14ac:dyDescent="0.35">
      <c r="A40" s="162" t="s">
        <v>137</v>
      </c>
      <c r="B40" s="159"/>
      <c r="C40" s="153"/>
      <c r="D40" s="153"/>
      <c r="E40" s="153"/>
      <c r="F40" s="153"/>
      <c r="G40" s="153"/>
      <c r="H40" s="153"/>
      <c r="I40" s="153"/>
      <c r="J40" s="153"/>
      <c r="K40" s="153"/>
      <c r="L40" s="153"/>
      <c r="M40" s="153"/>
      <c r="N40" s="153"/>
      <c r="O40" s="153"/>
      <c r="P40" s="153"/>
      <c r="Q40" s="153"/>
      <c r="R40" s="153"/>
    </row>
    <row r="41" spans="1:18" ht="13.5" customHeight="1" x14ac:dyDescent="0.35">
      <c r="A41" s="161" t="s">
        <v>138</v>
      </c>
      <c r="B41" s="159"/>
      <c r="C41" s="153"/>
      <c r="D41" s="153"/>
      <c r="E41" s="153"/>
      <c r="F41" s="153"/>
      <c r="G41" s="153"/>
      <c r="H41" s="153"/>
      <c r="I41" s="153"/>
      <c r="J41" s="153"/>
      <c r="K41" s="153"/>
      <c r="L41" s="153"/>
      <c r="M41" s="153"/>
      <c r="N41" s="153"/>
      <c r="O41" s="153"/>
      <c r="P41" s="153"/>
      <c r="Q41" s="153"/>
      <c r="R41" s="153"/>
    </row>
    <row r="42" spans="1:18" ht="13.5" customHeight="1" x14ac:dyDescent="0.35">
      <c r="A42" s="162" t="s">
        <v>139</v>
      </c>
      <c r="B42" s="159"/>
      <c r="C42" s="153"/>
      <c r="D42" s="153"/>
      <c r="E42" s="153"/>
      <c r="F42" s="153"/>
      <c r="G42" s="153"/>
      <c r="H42" s="153"/>
      <c r="I42" s="153"/>
      <c r="J42" s="153"/>
      <c r="K42" s="153"/>
      <c r="L42" s="153"/>
      <c r="M42" s="153"/>
      <c r="N42" s="153"/>
      <c r="O42" s="153"/>
      <c r="P42" s="153"/>
      <c r="Q42" s="153"/>
      <c r="R42" s="153"/>
    </row>
    <row r="43" spans="1:18" ht="13.5" customHeight="1" x14ac:dyDescent="0.35">
      <c r="A43" s="161" t="s">
        <v>140</v>
      </c>
      <c r="B43" s="159"/>
      <c r="C43" s="153"/>
      <c r="D43" s="153"/>
      <c r="E43" s="153"/>
      <c r="F43" s="153"/>
      <c r="G43" s="153"/>
      <c r="H43" s="153"/>
      <c r="I43" s="153"/>
      <c r="J43" s="153"/>
      <c r="K43" s="153"/>
      <c r="L43" s="153"/>
      <c r="M43" s="153"/>
      <c r="N43" s="153"/>
      <c r="O43" s="153"/>
      <c r="P43" s="153"/>
      <c r="Q43" s="153"/>
      <c r="R43" s="153"/>
    </row>
    <row r="44" spans="1:18" ht="13.5" customHeight="1" x14ac:dyDescent="0.35">
      <c r="A44" s="162" t="s">
        <v>141</v>
      </c>
      <c r="B44" s="159"/>
      <c r="C44" s="153"/>
      <c r="D44" s="153"/>
      <c r="E44" s="153"/>
      <c r="F44" s="153"/>
      <c r="G44" s="153"/>
      <c r="H44" s="153"/>
      <c r="I44" s="153"/>
      <c r="J44" s="153"/>
      <c r="K44" s="153"/>
      <c r="L44" s="153"/>
      <c r="M44" s="153"/>
      <c r="N44" s="153"/>
      <c r="O44" s="153"/>
      <c r="P44" s="153"/>
      <c r="Q44" s="153"/>
      <c r="R44" s="153"/>
    </row>
    <row r="45" spans="1:18" ht="13.5" customHeight="1" x14ac:dyDescent="0.35">
      <c r="A45" s="161" t="s">
        <v>20</v>
      </c>
      <c r="B45" s="159"/>
      <c r="C45" s="153"/>
      <c r="D45" s="153"/>
      <c r="E45" s="153"/>
      <c r="F45" s="153"/>
      <c r="G45" s="153"/>
      <c r="H45" s="153"/>
      <c r="I45" s="153"/>
      <c r="J45" s="153"/>
      <c r="K45" s="153"/>
      <c r="L45" s="153"/>
      <c r="M45" s="153"/>
      <c r="N45" s="153"/>
      <c r="O45" s="153"/>
      <c r="P45" s="153"/>
      <c r="Q45" s="153"/>
      <c r="R45" s="153"/>
    </row>
    <row r="46" spans="1:18" ht="13.5" customHeight="1" x14ac:dyDescent="0.35">
      <c r="A46" s="156"/>
      <c r="B46" s="153"/>
      <c r="C46" s="153"/>
      <c r="D46" s="153"/>
      <c r="E46" s="153"/>
      <c r="F46" s="153"/>
      <c r="G46" s="153"/>
      <c r="H46" s="153"/>
      <c r="I46" s="153"/>
      <c r="J46" s="153"/>
      <c r="K46" s="153"/>
      <c r="L46" s="153"/>
      <c r="M46" s="153"/>
      <c r="N46" s="153"/>
      <c r="O46" s="153"/>
      <c r="P46" s="153"/>
      <c r="Q46" s="153"/>
      <c r="R46" s="153"/>
    </row>
  </sheetData>
  <sheetProtection sheet="1" objects="1" scenarios="1"/>
  <phoneticPr fontId="28" type="noConversion"/>
  <dataValidations count="1">
    <dataValidation type="list" allowBlank="1" showInputMessage="1" showErrorMessage="1" sqref="G10" xr:uid="{8F48B620-AC96-47F5-A978-55101993DECE}">
      <formula1>LPKom</formula1>
    </dataValidation>
  </dataValidations>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F10"/>
  <sheetViews>
    <sheetView showGridLines="0" workbookViewId="0">
      <selection activeCell="A2" sqref="A2"/>
    </sheetView>
  </sheetViews>
  <sheetFormatPr defaultColWidth="8.81640625" defaultRowHeight="15" customHeight="1" x14ac:dyDescent="0.35"/>
  <cols>
    <col min="1" max="1" width="12.54296875" style="165" customWidth="1"/>
    <col min="2" max="85" width="8.81640625" style="165" customWidth="1"/>
    <col min="86" max="16384" width="8.81640625" style="165"/>
  </cols>
  <sheetData>
    <row r="1" spans="1:84" ht="75" customHeight="1" x14ac:dyDescent="0.35">
      <c r="A1" s="166" t="s">
        <v>142</v>
      </c>
      <c r="B1" s="166" t="s">
        <v>143</v>
      </c>
      <c r="C1" s="166" t="s">
        <v>144</v>
      </c>
      <c r="D1" s="166" t="s">
        <v>145</v>
      </c>
      <c r="E1" s="166" t="s">
        <v>146</v>
      </c>
      <c r="F1" s="166" t="s">
        <v>147</v>
      </c>
      <c r="G1" s="166" t="s">
        <v>148</v>
      </c>
      <c r="H1" s="166" t="s">
        <v>149</v>
      </c>
      <c r="I1" s="166" t="s">
        <v>150</v>
      </c>
      <c r="J1" s="166" t="s">
        <v>151</v>
      </c>
      <c r="K1" s="166" t="s">
        <v>152</v>
      </c>
      <c r="L1" s="166" t="s">
        <v>153</v>
      </c>
      <c r="M1" s="166" t="s">
        <v>154</v>
      </c>
      <c r="N1" s="166" t="s">
        <v>155</v>
      </c>
      <c r="O1" s="166" t="s">
        <v>156</v>
      </c>
      <c r="P1" s="166" t="s">
        <v>157</v>
      </c>
      <c r="Q1" s="166" t="s">
        <v>158</v>
      </c>
      <c r="R1" s="166" t="s">
        <v>159</v>
      </c>
      <c r="S1" s="166" t="s">
        <v>160</v>
      </c>
      <c r="T1" s="166" t="s">
        <v>161</v>
      </c>
      <c r="U1" s="166" t="s">
        <v>162</v>
      </c>
      <c r="V1" s="166" t="s">
        <v>163</v>
      </c>
      <c r="W1" s="166" t="s">
        <v>164</v>
      </c>
      <c r="X1" s="166" t="s">
        <v>165</v>
      </c>
      <c r="Y1" s="166" t="s">
        <v>166</v>
      </c>
      <c r="Z1" s="166" t="s">
        <v>167</v>
      </c>
      <c r="AA1" s="166" t="s">
        <v>168</v>
      </c>
      <c r="AB1" s="166" t="s">
        <v>169</v>
      </c>
      <c r="AC1" s="166" t="s">
        <v>170</v>
      </c>
      <c r="AD1" s="166" t="s">
        <v>171</v>
      </c>
      <c r="AE1" s="166" t="s">
        <v>172</v>
      </c>
      <c r="AF1" s="166" t="s">
        <v>173</v>
      </c>
      <c r="AG1" s="166" t="s">
        <v>174</v>
      </c>
      <c r="AH1" s="166" t="s">
        <v>175</v>
      </c>
      <c r="AI1" s="166" t="s">
        <v>176</v>
      </c>
      <c r="AJ1" s="166" t="s">
        <v>177</v>
      </c>
      <c r="AK1" s="166" t="s">
        <v>178</v>
      </c>
      <c r="AL1" s="166" t="s">
        <v>179</v>
      </c>
      <c r="AM1" s="166" t="s">
        <v>180</v>
      </c>
      <c r="AN1" s="166" t="s">
        <v>181</v>
      </c>
      <c r="AO1" s="166" t="s">
        <v>182</v>
      </c>
      <c r="AP1" s="166" t="s">
        <v>183</v>
      </c>
      <c r="AQ1" s="166" t="s">
        <v>184</v>
      </c>
      <c r="AR1" s="166" t="s">
        <v>185</v>
      </c>
      <c r="AS1" s="166" t="s">
        <v>186</v>
      </c>
      <c r="AT1" s="166" t="s">
        <v>187</v>
      </c>
      <c r="AU1" s="166" t="s">
        <v>188</v>
      </c>
      <c r="AV1" s="166" t="s">
        <v>189</v>
      </c>
      <c r="AW1" s="166" t="s">
        <v>190</v>
      </c>
      <c r="AX1" s="166" t="s">
        <v>191</v>
      </c>
      <c r="AY1" s="166" t="s">
        <v>192</v>
      </c>
      <c r="AZ1" s="166" t="s">
        <v>193</v>
      </c>
      <c r="BA1" s="166" t="s">
        <v>194</v>
      </c>
      <c r="BB1" s="166" t="s">
        <v>195</v>
      </c>
      <c r="BC1" s="166" t="s">
        <v>196</v>
      </c>
      <c r="BD1" s="166" t="s">
        <v>197</v>
      </c>
      <c r="BE1" s="166" t="s">
        <v>198</v>
      </c>
      <c r="BF1" s="166" t="s">
        <v>199</v>
      </c>
      <c r="BG1" s="166" t="s">
        <v>200</v>
      </c>
      <c r="BH1" s="166" t="s">
        <v>201</v>
      </c>
      <c r="BI1" s="166" t="s">
        <v>202</v>
      </c>
      <c r="BJ1" s="166" t="s">
        <v>203</v>
      </c>
      <c r="BK1" s="166" t="s">
        <v>204</v>
      </c>
      <c r="BL1" s="166" t="s">
        <v>205</v>
      </c>
      <c r="BM1" s="166" t="s">
        <v>206</v>
      </c>
      <c r="BN1" s="166" t="s">
        <v>207</v>
      </c>
      <c r="BO1" s="166" t="s">
        <v>208</v>
      </c>
      <c r="BP1" s="166" t="s">
        <v>209</v>
      </c>
      <c r="BQ1" s="166" t="s">
        <v>210</v>
      </c>
      <c r="BR1" s="166" t="s">
        <v>211</v>
      </c>
      <c r="BS1" s="166" t="s">
        <v>212</v>
      </c>
      <c r="BT1" s="166" t="s">
        <v>213</v>
      </c>
      <c r="BU1" s="166" t="s">
        <v>214</v>
      </c>
      <c r="BV1" s="166" t="s">
        <v>215</v>
      </c>
      <c r="BW1" s="166" t="s">
        <v>216</v>
      </c>
      <c r="BX1" s="166" t="s">
        <v>217</v>
      </c>
      <c r="BY1" s="166" t="s">
        <v>218</v>
      </c>
      <c r="BZ1" s="166" t="s">
        <v>219</v>
      </c>
      <c r="CA1" s="166" t="s">
        <v>220</v>
      </c>
      <c r="CB1" s="166" t="s">
        <v>221</v>
      </c>
      <c r="CC1" s="166" t="s">
        <v>222</v>
      </c>
      <c r="CD1" s="166" t="s">
        <v>223</v>
      </c>
      <c r="CE1" s="166" t="s">
        <v>224</v>
      </c>
      <c r="CF1" s="166" t="s">
        <v>225</v>
      </c>
    </row>
    <row r="2" spans="1:84" ht="125.15" customHeight="1" x14ac:dyDescent="0.35">
      <c r="A2" s="167">
        <f>Leverandørprofil!$C$10</f>
        <v>0</v>
      </c>
      <c r="B2" s="168">
        <f>Leverandørprofil!$C$17</f>
        <v>0</v>
      </c>
      <c r="C2" s="168">
        <f>Leverandørprofil!$C$18</f>
        <v>0</v>
      </c>
      <c r="D2" s="168">
        <f>Leverandørprofil!$C$19</f>
        <v>0</v>
      </c>
      <c r="E2" s="168">
        <f>Leverandørprofil!$C$20</f>
        <v>0</v>
      </c>
      <c r="F2" s="169">
        <f>Leverandørprofil!$C$21</f>
        <v>0</v>
      </c>
      <c r="G2" s="169">
        <f>Leverandørprofil!$C$22</f>
        <v>0</v>
      </c>
      <c r="H2" s="169">
        <f>Leverandørprofil!$C$23</f>
        <v>0</v>
      </c>
      <c r="I2" s="168">
        <f>Leverandørprofil!$C$24</f>
        <v>0</v>
      </c>
      <c r="J2" s="168">
        <f>Leverandørprofil!$C$27</f>
        <v>0</v>
      </c>
      <c r="K2" s="168">
        <f>Leverandørprofil!$C$28</f>
        <v>0</v>
      </c>
      <c r="L2" s="168">
        <f>Leverandørprofil!$C$29</f>
        <v>0</v>
      </c>
      <c r="M2" s="168">
        <f>Leverandørprofil!$C$33</f>
        <v>0</v>
      </c>
      <c r="N2" s="168">
        <f>Leverandørprofil!$C$34</f>
        <v>0</v>
      </c>
      <c r="O2" s="168">
        <f>Leverandørprofil!$C$35</f>
        <v>0</v>
      </c>
      <c r="P2" s="168">
        <f>Leverandørprofil!$C$36</f>
        <v>0</v>
      </c>
      <c r="Q2" s="168">
        <f>Leverandørprofil!$C$37</f>
        <v>0</v>
      </c>
      <c r="R2" s="168">
        <f>Leverandørprofil!$C$38</f>
        <v>0</v>
      </c>
      <c r="S2" s="169" t="e">
        <f>Leverandørprofil!#REF!</f>
        <v>#REF!</v>
      </c>
      <c r="T2" s="169">
        <f>Leverandørprofil!$C$39</f>
        <v>0</v>
      </c>
      <c r="U2" s="168">
        <f>Leverandørprofil!$C$42</f>
        <v>0</v>
      </c>
      <c r="V2" s="168">
        <f>Leverandørprofil!$C$43</f>
        <v>0</v>
      </c>
      <c r="W2" s="168">
        <f>Leverandørprofil!$C$44</f>
        <v>0</v>
      </c>
      <c r="X2" s="166" t="str">
        <f>IF(ISBLANK(Leverandørprofil!$C$48),"",Leverandørprofil!$C$48)</f>
        <v>[Udfyldes automatisk]</v>
      </c>
      <c r="Y2" s="166" t="str">
        <f>IF(ISBLANK(Leverandørprofil!$C$49),"",Leverandørprofil!$C$49)</f>
        <v>[Udfyldes automatisk]</v>
      </c>
      <c r="Z2" s="166" t="str">
        <f>IF(ISBLANK(Leverandørprofil!$C$50),"",Leverandørprofil!$C$50)</f>
        <v>[Udfyldes automatisk]</v>
      </c>
      <c r="AA2" s="166" t="str">
        <f>IF(ISBLANK(Leverandørprofil!$C$51),"",Leverandørprofil!$C$51)</f>
        <v>[Udfyldes automatisk]</v>
      </c>
      <c r="AB2" s="166" t="str">
        <f>IF(ISBLANK(Leverandørprofil!$C$52),"",Leverandørprofil!$C$52)</f>
        <v>[Udfyldes automatisk]</v>
      </c>
      <c r="AC2" s="166" t="str">
        <f>IF(ISBLANK(Leverandørprofil!$C$53),"",Leverandørprofil!$C$53)</f>
        <v>[Udfyldes automatisk]</v>
      </c>
      <c r="AD2" s="166" t="str">
        <f>IF(ISBLANK(Leverandørprofil!$C$54),"",Leverandørprofil!$C$54)</f>
        <v>[Udfyldes automatisk]</v>
      </c>
      <c r="AE2" s="166" t="str">
        <f>IF(ISBLANK(Leverandørprofil!$C$55),"",Leverandørprofil!$C$55)</f>
        <v>[Udfyldes automatisk]</v>
      </c>
      <c r="AF2" s="166" t="str">
        <f>IF(ISBLANK(Leverandørprofil!$C$56),"",Leverandørprofil!$C$56)</f>
        <v>[Udfyldes automatisk]</v>
      </c>
      <c r="AG2" s="166" t="str">
        <f>IF(ISBLANK(Leverandørprofil!$C$72),"",Leverandørprofil!$C$72)</f>
        <v>[Udfyldes automatisk]</v>
      </c>
      <c r="AH2" s="168" t="str">
        <f>Leverandørprofil!$C$79</f>
        <v>[Udfyldes automatisk]</v>
      </c>
      <c r="AI2" s="168">
        <f>Leverandørprofil!$E$79</f>
        <v>0</v>
      </c>
      <c r="AJ2" s="169">
        <f>Leverandørprofil!$C$80</f>
        <v>0</v>
      </c>
      <c r="AK2" s="170">
        <f>Leverandørprofil!$C$81</f>
        <v>0</v>
      </c>
      <c r="AL2" s="168">
        <f>Leverandørprofil!$C$82</f>
        <v>0</v>
      </c>
      <c r="AM2" s="168">
        <f>Leverandørprofil!$C$83</f>
        <v>0</v>
      </c>
      <c r="AN2" s="166" t="str">
        <f>IF(ISBLANK(Leverandørprofil!$B$87),"",Leverandørprofil!$B$87)</f>
        <v/>
      </c>
      <c r="AO2" s="166" t="str">
        <f>IF(ISBLANK(Leverandørprofil!$B$88),"",Leverandørprofil!$B$88)</f>
        <v/>
      </c>
      <c r="AP2" s="166" t="str">
        <f>IF(ISBLANK(Leverandørprofil!$B$89),"",Leverandørprofil!$B$89)</f>
        <v/>
      </c>
      <c r="AQ2" s="166" t="str">
        <f>IF(ISBLANK(Leverandørprofil!$B$90),"",Leverandørprofil!$B$90)</f>
        <v/>
      </c>
      <c r="AR2" s="166" t="str">
        <f>IF(ISBLANK(Leverandørprofil!$C$87),"",Leverandørprofil!$C$87)</f>
        <v/>
      </c>
      <c r="AS2" s="166" t="str">
        <f>IF(ISBLANK(Leverandørprofil!$C$88),"",Leverandørprofil!$C$88)</f>
        <v/>
      </c>
      <c r="AT2" s="166" t="str">
        <f>IF(ISBLANK(Leverandørprofil!$C$89),"",Leverandørprofil!$C$89)</f>
        <v/>
      </c>
      <c r="AU2" s="166" t="str">
        <f>IF(ISBLANK(Leverandørprofil!$C$90),"",Leverandørprofil!$C$90)</f>
        <v/>
      </c>
      <c r="AV2" s="166" t="str">
        <f>CONCATENATE(AN2,";",AO2,";",AP2,";",AQ2,";",AR2,";",AS2,";",AT2,";",AU2,"")</f>
        <v>;;;;;;;</v>
      </c>
      <c r="AW2" s="166" t="str">
        <f>IF(ISBLANK(Leverandørprofil!$B$94),"",Leverandørprofil!$B$94)</f>
        <v/>
      </c>
      <c r="AX2" s="166" t="str">
        <f>IF(ISBLANK(Leverandørprofil!$B$95),"",Leverandørprofil!$B$95)</f>
        <v/>
      </c>
      <c r="AY2" s="166" t="str">
        <f>IF(ISBLANK(Leverandørprofil!$B$96),"",Leverandørprofil!$B$96)</f>
        <v/>
      </c>
      <c r="AZ2" s="166" t="str">
        <f>IF(ISBLANK(Leverandørprofil!$B$97),"",Leverandørprofil!$B$97)</f>
        <v/>
      </c>
      <c r="BA2" s="166" t="str">
        <f>IF(ISBLANK(Leverandørprofil!$B$98),"",Leverandørprofil!$B$98)</f>
        <v/>
      </c>
      <c r="BB2" s="166" t="str">
        <f>IF(ISBLANK(Leverandørprofil!$C$94),"",Leverandørprofil!$C$94)</f>
        <v/>
      </c>
      <c r="BC2" s="166" t="str">
        <f>IF(ISBLANK(Leverandørprofil!$C$95),"",Leverandørprofil!$C$95)</f>
        <v/>
      </c>
      <c r="BD2" s="166" t="str">
        <f>IF(ISBLANK(Leverandørprofil!$C$96),"",Leverandørprofil!$C$96)</f>
        <v/>
      </c>
      <c r="BE2" s="166" t="str">
        <f>IF(ISBLANK(Leverandørprofil!$C$97),"",Leverandørprofil!$C$97)</f>
        <v/>
      </c>
      <c r="BF2" s="166" t="str">
        <f>IF(ISBLANK(Leverandørprofil!$C$98),"",Leverandørprofil!$C$98)</f>
        <v/>
      </c>
      <c r="BG2" s="166" t="str">
        <f>CONCATENATE(AW2,";",AX2,";",AY2,";",AZ2,";",BA2,";",BB2,";",BC2,";",BD2,";",BE2,";",BF2,"")</f>
        <v>;;;;;;;;;</v>
      </c>
      <c r="BH2" s="166" t="str">
        <f>IF(ISBLANK(Leverandørprofil!$B$102),"",Leverandørprofil!$B$102)</f>
        <v/>
      </c>
      <c r="BI2" s="166" t="str">
        <f>IF(ISBLANK(Leverandørprofil!$B$103),"",Leverandørprofil!$B$103)</f>
        <v/>
      </c>
      <c r="BJ2" s="166" t="str">
        <f>IF(ISBLANK(Leverandørprofil!$B$104),"",Leverandørprofil!$B$104)</f>
        <v/>
      </c>
      <c r="BK2" s="166" t="str">
        <f>IF(ISBLANK(Leverandørprofil!$B$105),"",Leverandørprofil!$B$105)</f>
        <v/>
      </c>
      <c r="BL2" s="166" t="str">
        <f>IF(ISBLANK(Leverandørprofil!$B$106),"",Leverandørprofil!$B$106)</f>
        <v/>
      </c>
      <c r="BM2" s="166" t="str">
        <f>IF(ISBLANK(Leverandørprofil!$C$102),"",Leverandørprofil!$C$102)</f>
        <v/>
      </c>
      <c r="BN2" s="166" t="str">
        <f>IF(ISBLANK(Leverandørprofil!$C$103),"",Leverandørprofil!$C$103)</f>
        <v/>
      </c>
      <c r="BO2" s="166" t="str">
        <f>IF(ISBLANK(Leverandørprofil!$C$104),"",Leverandørprofil!$C$104)</f>
        <v/>
      </c>
      <c r="BP2" s="166" t="str">
        <f>IF(ISBLANK(Leverandørprofil!$C$105),"",Leverandørprofil!$C$105)</f>
        <v/>
      </c>
      <c r="BQ2" s="166" t="str">
        <f>IF(ISBLANK(Leverandørprofil!$C$106),"",Leverandørprofil!$C$106)</f>
        <v/>
      </c>
      <c r="BR2" s="166" t="str">
        <f>CONCATENATE(BH2,";",BI2,";",BJ2,";",BK2,";",BL2,";",BM2,";",BN2,";",BO2,";",BP2,";",BQ2,"")</f>
        <v>;;;;;;;;;</v>
      </c>
      <c r="BS2" s="166">
        <f>IF(ISBLANK(Leverandørprofil!$B$110),"",Leverandørprofil!$B$110)</f>
        <v>0</v>
      </c>
      <c r="BT2" s="166">
        <f>IF(ISBLANK(Leverandørprofil!$B$111),"",Leverandørprofil!$B$111)</f>
        <v>0</v>
      </c>
      <c r="BU2" s="166">
        <f>IF(ISBLANK(Leverandørprofil!$B$112),"",Leverandørprofil!$B$112)</f>
        <v>0</v>
      </c>
      <c r="BV2" s="166">
        <f>IF(ISBLANK(Leverandørprofil!$B$113),"",Leverandørprofil!$B$113)</f>
        <v>0</v>
      </c>
      <c r="BW2" s="166">
        <f>IF(ISBLANK(Leverandørprofil!$B$114),"",Leverandørprofil!$B$114)</f>
        <v>0</v>
      </c>
      <c r="BX2" s="166">
        <f>IF(ISBLANK(Leverandørprofil!$C$110),"",Leverandørprofil!$C$110)</f>
        <v>0</v>
      </c>
      <c r="BY2" s="166">
        <f>IF(ISBLANK(Leverandørprofil!$C$111),"",Leverandørprofil!$C$111)</f>
        <v>0</v>
      </c>
      <c r="BZ2" s="166">
        <f>IF(ISBLANK(Leverandørprofil!$C$112),"",Leverandørprofil!$C$112)</f>
        <v>0</v>
      </c>
      <c r="CA2" s="166">
        <f>IF(ISBLANK(Leverandørprofil!$C$113),"",Leverandørprofil!$C$113)</f>
        <v>0</v>
      </c>
      <c r="CB2" s="166">
        <f>IF(ISBLANK(Leverandørprofil!$C$114),"",Leverandørprofil!$C$114)</f>
        <v>0</v>
      </c>
      <c r="CC2" s="166" t="str">
        <f>CONCATENATE(BS2,";",BT2,";",BU2,";",BV2,";",BW2,";",BX2,";",BY2,";",BZ2,";",CA2,";",CB2,"")</f>
        <v>0;0;0;0;0;0;0;0;0;0</v>
      </c>
      <c r="CD2" s="166" t="str">
        <f>IF(ISBLANK(Leverandørprofil!$B$122),"",Leverandørprofil!$B$122)</f>
        <v/>
      </c>
      <c r="CE2" s="166" t="str">
        <f>IF(ISBLANK(Leverandørprofil!$B$127),"",Leverandørprofil!$B$127)</f>
        <v/>
      </c>
      <c r="CF2" s="166" t="str">
        <f>IF(ISBLANK(Leverandørprofil!$B$132),"",Leverandørprofil!$B$132)</f>
        <v/>
      </c>
    </row>
    <row r="3" spans="1:84" ht="13.5" customHeight="1" x14ac:dyDescent="0.35">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row>
    <row r="4" spans="1:84" ht="13.5" customHeight="1" x14ac:dyDescent="0.3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row>
    <row r="5" spans="1:84" ht="13.5" customHeight="1" x14ac:dyDescent="0.35">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row>
    <row r="6" spans="1:84" ht="13.5" customHeight="1" x14ac:dyDescent="0.3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row>
    <row r="7" spans="1:84" ht="13.5" customHeight="1" x14ac:dyDescent="0.35">
      <c r="A7" s="153"/>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row>
    <row r="8" spans="1:84" ht="13.5" customHeight="1" x14ac:dyDescent="0.35">
      <c r="A8" s="153"/>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row>
    <row r="9" spans="1:84" ht="13.5" customHeight="1" x14ac:dyDescent="0.35">
      <c r="A9" s="153"/>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row>
    <row r="10" spans="1:84" ht="13.5" customHeight="1" x14ac:dyDescent="0.35">
      <c r="A10" s="153"/>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40</vt:i4>
      </vt:variant>
    </vt:vector>
  </HeadingPairs>
  <TitlesOfParts>
    <vt:vector size="48" baseType="lpstr">
      <vt:lpstr>Forside</vt:lpstr>
      <vt:lpstr>Faggrupper</vt:lpstr>
      <vt:lpstr>Metoder og faglige tilgange</vt:lpstr>
      <vt:lpstr>Udredningstyper</vt:lpstr>
      <vt:lpstr>Underleverandører og konsortium</vt:lpstr>
      <vt:lpstr>Leverandørprofil</vt:lpstr>
      <vt:lpstr>Lister</vt:lpstr>
      <vt:lpstr>Dataoutput</vt:lpstr>
      <vt:lpstr>Delaftalenavn</vt:lpstr>
      <vt:lpstr>DELAFTALER</vt:lpstr>
      <vt:lpstr>Leverandørnavn1</vt:lpstr>
      <vt:lpstr>Leverandørnavn10</vt:lpstr>
      <vt:lpstr>Leverandørnavn11</vt:lpstr>
      <vt:lpstr>Leverandørnavn12</vt:lpstr>
      <vt:lpstr>Leverandørnavn13</vt:lpstr>
      <vt:lpstr>Leverandørnavn14</vt:lpstr>
      <vt:lpstr>Leverandørnavn15</vt:lpstr>
      <vt:lpstr>Leverandørnavn16</vt:lpstr>
      <vt:lpstr>Leverandørnavn17</vt:lpstr>
      <vt:lpstr>Leverandørnavn18</vt:lpstr>
      <vt:lpstr>Leverandørnavn19</vt:lpstr>
      <vt:lpstr>Leverandørnavn2</vt:lpstr>
      <vt:lpstr>Leverandørnavn20</vt:lpstr>
      <vt:lpstr>Leverandørnavn21</vt:lpstr>
      <vt:lpstr>Leverandørnavn22</vt:lpstr>
      <vt:lpstr>Leverandørnavn23</vt:lpstr>
      <vt:lpstr>Leverandørnavn24</vt:lpstr>
      <vt:lpstr>Leverandørnavn25</vt:lpstr>
      <vt:lpstr>Leverandørnavn3</vt:lpstr>
      <vt:lpstr>Leverandørnavn4</vt:lpstr>
      <vt:lpstr>Leverandørnavn5</vt:lpstr>
      <vt:lpstr>Leverandørnavn6</vt:lpstr>
      <vt:lpstr>Leverandørnavn7</vt:lpstr>
      <vt:lpstr>Leverandørnavn8</vt:lpstr>
      <vt:lpstr>Leverandørnavn9</vt:lpstr>
      <vt:lpstr>LPAutisme</vt:lpstr>
      <vt:lpstr>LPDemens</vt:lpstr>
      <vt:lpstr>LPErhvervetHS</vt:lpstr>
      <vt:lpstr>LPKom</vt:lpstr>
      <vt:lpstr>LPKompleks</vt:lpstr>
      <vt:lpstr>LPMedHS</vt:lpstr>
      <vt:lpstr>LPOpmærk</vt:lpstr>
      <vt:lpstr>LPPsykSoc</vt:lpstr>
      <vt:lpstr>LPSenfølger</vt:lpstr>
      <vt:lpstr>LPSK</vt:lpstr>
      <vt:lpstr>LPTværkult</vt:lpstr>
      <vt:lpstr>Medarbejderliste</vt:lpstr>
      <vt:lpstr>Tilbudsgivernavn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Dorte Schou-Hansen;chra@sbst.dk</dc:creator>
  <cp:lastModifiedBy>Dorte Schou-Hansen</cp:lastModifiedBy>
  <cp:lastPrinted>2025-09-10T12:09:39Z</cp:lastPrinted>
  <dcterms:created xsi:type="dcterms:W3CDTF">2025-01-10T08:33:01Z</dcterms:created>
  <dcterms:modified xsi:type="dcterms:W3CDTF">2026-03-10T09:19:57Z</dcterms:modified>
</cp:coreProperties>
</file>